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47" i="1"/>
  <c r="E47"/>
  <c r="C47"/>
  <c r="D55" l="1"/>
  <c r="D43"/>
  <c r="D42" s="1"/>
  <c r="D41" s="1"/>
  <c r="E43"/>
  <c r="E42" s="1"/>
  <c r="E41" s="1"/>
  <c r="C43" l="1"/>
  <c r="C42" s="1"/>
  <c r="C41" s="1"/>
  <c r="D52" l="1"/>
  <c r="D51" s="1"/>
  <c r="E52"/>
  <c r="E51" s="1"/>
  <c r="C52"/>
  <c r="C51" s="1"/>
  <c r="C48"/>
  <c r="D48"/>
  <c r="E48"/>
  <c r="D57" l="1"/>
  <c r="D50" s="1"/>
  <c r="E57"/>
  <c r="E55" s="1"/>
  <c r="E50" s="1"/>
  <c r="C57"/>
  <c r="C55" s="1"/>
  <c r="C50" s="1"/>
  <c r="C62" l="1"/>
  <c r="D62"/>
  <c r="E62"/>
  <c r="E54" l="1"/>
  <c r="D54"/>
  <c r="C54"/>
  <c r="C37" l="1"/>
  <c r="D37"/>
  <c r="E37"/>
  <c r="E65" l="1"/>
  <c r="D65"/>
  <c r="E64"/>
  <c r="D64"/>
  <c r="E61"/>
  <c r="E46" s="1"/>
  <c r="D61"/>
  <c r="D46" s="1"/>
  <c r="E45"/>
  <c r="D45"/>
  <c r="C65"/>
  <c r="C64" s="1"/>
  <c r="C61"/>
  <c r="C46" s="1"/>
  <c r="E39"/>
  <c r="D39"/>
  <c r="C39"/>
  <c r="E35"/>
  <c r="E34" s="1"/>
  <c r="D35"/>
  <c r="D34" s="1"/>
  <c r="C35"/>
  <c r="C34" s="1"/>
  <c r="E32"/>
  <c r="D32"/>
  <c r="C32"/>
  <c r="E29"/>
  <c r="E28" s="1"/>
  <c r="D29"/>
  <c r="D28" s="1"/>
  <c r="C29"/>
  <c r="C28" s="1"/>
  <c r="E23"/>
  <c r="D23"/>
  <c r="C23"/>
  <c r="E21"/>
  <c r="E20" s="1"/>
  <c r="E19" s="1"/>
  <c r="D21"/>
  <c r="D20" s="1"/>
  <c r="D19" s="1"/>
  <c r="C21"/>
  <c r="C20" s="1"/>
  <c r="C19" s="1"/>
  <c r="D67" l="1"/>
  <c r="E67"/>
  <c r="C45"/>
  <c r="C67" s="1"/>
  <c r="E31"/>
  <c r="C31"/>
  <c r="D31"/>
</calcChain>
</file>

<file path=xl/sharedStrings.xml><?xml version="1.0" encoding="utf-8"?>
<sst xmlns="http://schemas.openxmlformats.org/spreadsheetml/2006/main" count="106" uniqueCount="101">
  <si>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</si>
  <si>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</si>
  <si>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</si>
  <si>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</si>
  <si>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</si>
  <si>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</si>
  <si>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ПОСТУПЛЕНИЕ ДОХОДОВ В БЮДЖЕТ</t>
  </si>
  <si>
    <t>МУНИЦИПАЛЬНОГО ОБРАЗОВАНИЯ МИЧУРИНСКИЙ   СЕЛЬСОВЕТ</t>
  </si>
  <si>
    <t>Сумма</t>
  </si>
  <si>
    <t>1 00 00000 00 0000 000</t>
  </si>
  <si>
    <t xml:space="preserve">Налоговые и неналоговые доходы </t>
  </si>
  <si>
    <t>1 01 00000 00 0000 000</t>
  </si>
  <si>
    <t>Налоги на прибыль, доходы</t>
  </si>
  <si>
    <t>1 01 02000 01 0000 110</t>
  </si>
  <si>
    <t>Налог на доходы физических  лиц</t>
  </si>
  <si>
    <t>1 01 02010 01 0000 110</t>
  </si>
  <si>
    <t>Налог на доходы физических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</si>
  <si>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</si>
  <si>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</si>
  <si>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</si>
  <si>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</si>
  <si>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</si>
  <si>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</si>
  <si>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</si>
  <si>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</si>
  <si>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</si>
  <si>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</si>
  <si>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</si>
  <si>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</si>
  <si>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 налогообложения, расположенным в  границах сельских поселений</t>
  </si>
  <si>
    <t>1 06 06000 00 0000 110</t>
  </si>
  <si>
    <t>Земельный налог</t>
  </si>
  <si>
    <t>1 06 06040 00 0000 110</t>
  </si>
  <si>
    <t xml:space="preserve"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                                              </t>
  </si>
  <si>
    <t>Земельный налог с организации,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</t>
  </si>
  <si>
    <t>1 06 06033 10 0000 110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</si>
  <si>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</si>
  <si>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</si>
  <si>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</si>
  <si>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  действий 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</si>
  <si>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2 00 00000 00 0000 000</t>
  </si>
  <si>
    <t>Безвозмездные поступления</t>
  </si>
  <si>
    <t xml:space="preserve">Субвенции бюджетам субъектов Российской Федерации  и  муниципальных образований </t>
  </si>
  <si>
    <t>Субвенции бюджетам сельских поселений на 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</si>
  <si>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</si>
  <si>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 сельских поселений</t>
  </si>
  <si>
    <t>Всего  доходов :</t>
  </si>
  <si>
    <r>
      <t xml:space="preserve">Земельный налог с физических лиц, обладающих земельным участком, расположенным в границах сельских поселений </t>
    </r>
    <r>
      <rPr>
        <sz val="14"/>
        <color theme="1"/>
        <rFont val="Times New Roman"/>
        <family val="1"/>
        <charset val="204"/>
      </rPr>
      <t>(сумма платежа (перерасчеты, недоимка и задолженность по соответствующему платежу. В том числе по отмененному)</t>
    </r>
    <r>
      <rPr>
        <i/>
        <sz val="14"/>
        <color theme="1"/>
        <rFont val="Times New Roman"/>
        <family val="1"/>
        <charset val="204"/>
      </rPr>
      <t xml:space="preserve">                                               </t>
    </r>
  </si>
  <si>
    <t xml:space="preserve"> Код бюджетной классификации Российской Федерации</t>
  </si>
  <si>
    <t>Наименование доходов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</si>
  <si>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</si>
  <si>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</si>
  <si>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</si>
  <si>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</si>
  <si>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</si>
  <si>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</si>
  <si>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</si>
  <si>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</si>
  <si>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</si>
  <si>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</si>
  <si>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</si>
  <si>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</si>
  <si>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</si>
  <si>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</si>
  <si>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1 03 02261 01 0000 110</t>
  </si>
  <si>
    <t>2 02 20000 00 0000 150</t>
  </si>
  <si>
    <t>2 02 20216 10 0000 150</t>
  </si>
  <si>
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</si>
  <si>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2023г.</t>
  </si>
  <si>
    <t>1 06 06030 10 0000 110</t>
  </si>
  <si>
    <t>2 02 15001 00 0000 150</t>
  </si>
  <si>
    <t>2 02 15001 10 0000 150</t>
  </si>
  <si>
    <t>2 02 25576 10 0000 150</t>
  </si>
  <si>
    <t>2 02 25576 00 0000 150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</si>
  <si>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</si>
  <si>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</si>
  <si>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2 02 00000 00 0000 000</t>
  </si>
  <si>
    <t>2 02 10000 00 0000 150</t>
  </si>
  <si>
    <t>Дотации бюджетам субъектов оссийской Федерации и муниципальных образований</t>
  </si>
  <si>
    <t>Субсидии бюджетам сельских поселений на обеспечение комплексного развития сельских территорий</t>
  </si>
  <si>
    <t>Субсидии бюджетам субъектов Российской Федерации и муниципальных образований (межбюджетные субсидии)</t>
  </si>
  <si>
    <t>1 06 06043 10 0000 110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</si>
  <si>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</si>
  <si>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</si>
  <si>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</si>
  <si>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</si>
  <si>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1 11 00000 00 0000 000</t>
  </si>
  <si>
    <t>1 11 05000 00 0000 120</t>
  </si>
  <si>
    <t>1 11 05030 00 0000 120</t>
  </si>
  <si>
    <t>1 11 05035 10 0000 120</t>
  </si>
  <si>
    <t>сельсовет на 2022 год и плановый</t>
  </si>
  <si>
    <t>период 2023-2024 г.г.»</t>
  </si>
  <si>
    <t>НА 2022 ГОД И ПЛАНОВЫЙ ПЕРИОД 2023-2024ГГ.</t>
  </si>
  <si>
    <t>2024г.</t>
  </si>
  <si>
    <t>2 02 29999 10 0000 150</t>
  </si>
  <si>
    <t>Прочие субсидии</t>
  </si>
  <si>
    <t>Приложение № 3</t>
  </si>
  <si>
    <t>Дотации бюджетам сельских поселений на выравнивание  бюджетной обеспеченности</t>
  </si>
  <si>
    <t>2 02 29999 00 0000 150</t>
  </si>
  <si>
    <t>Прочие субсидии бюджетам сельских поселений</t>
  </si>
  <si>
    <t>от  23.12.2021 №65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</si>
</sst>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5" xfId="0" applyFont="1" applyBorder="1"/>
    <xf numFmtId="0" fontId="5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49" fontId="2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7"/>
  <sheetViews>
    <sheetView tabSelected="1" workbookViewId="0">
      <selection activeCell="G14" sqref="G14"/>
    </sheetView>
  </sheetViews>
  <sheetFormatPr defaultColWidth="9.140625" defaultRowHeight="18.75"/>
  <cols>
    <col min="1" max="1" width="33.140625" style="3" customWidth="1"/>
    <col min="2" max="2" width="143.85546875" style="4" customWidth="1"/>
    <col min="3" max="3" width="14.85546875" style="4" customWidth="1"/>
    <col min="4" max="4" width="14.28515625" style="4" customWidth="1"/>
    <col min="5" max="5" width="14.5703125" style="4" customWidth="1"/>
    <col min="6" max="16384" width="9.140625" style="4"/>
  </cols>
  <sheetData>
    <row r="1" spans="1:5">
      <c r="E1" s="1" t="s">
        <v>96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" t="s">
        <v>90</v>
      </c>
    </row>
    <row r="8" spans="1:5">
      <c r="E8" s="1" t="s">
        <v>91</v>
      </c>
    </row>
    <row r="9" spans="1:5">
      <c r="E9" s="1" t="s">
        <v>100</v>
      </c>
    </row>
    <row r="11" spans="1:5">
      <c r="A11" s="61" t="s">
        <v>6</v>
      </c>
      <c r="B11" s="61"/>
      <c r="C11" s="61"/>
      <c r="D11" s="61"/>
      <c r="E11" s="61"/>
    </row>
    <row r="12" spans="1:5">
      <c r="A12" s="61" t="s">
        <v>7</v>
      </c>
      <c r="B12" s="61"/>
      <c r="C12" s="61"/>
      <c r="D12" s="61"/>
      <c r="E12" s="61"/>
    </row>
    <row r="13" spans="1:5">
      <c r="A13" s="61" t="s">
        <v>92</v>
      </c>
      <c r="B13" s="61"/>
      <c r="C13" s="61"/>
      <c r="D13" s="61"/>
      <c r="E13" s="61"/>
    </row>
    <row r="15" spans="1:5" ht="19.5" thickBot="1">
      <c r="E15" s="2" t="s">
        <v>0</v>
      </c>
    </row>
    <row r="16" spans="1:5" s="7" customFormat="1" ht="39.950000000000003" customHeight="1" thickBot="1">
      <c r="A16" s="62" t="s">
        <v>48</v>
      </c>
      <c r="B16" s="62" t="s">
        <v>49</v>
      </c>
      <c r="C16" s="62" t="s">
        <v>8</v>
      </c>
      <c r="D16" s="62"/>
      <c r="E16" s="62"/>
    </row>
    <row r="17" spans="1:5" s="7" customFormat="1" ht="39.950000000000003" customHeight="1" thickBot="1">
      <c r="A17" s="62"/>
      <c r="B17" s="62"/>
      <c r="C17" s="8" t="s">
        <v>56</v>
      </c>
      <c r="D17" s="8" t="s">
        <v>68</v>
      </c>
      <c r="E17" s="8" t="s">
        <v>93</v>
      </c>
    </row>
    <row r="18" spans="1:5" s="5" customFormat="1" ht="39.950000000000003" customHeight="1" thickBot="1">
      <c r="A18" s="16">
        <v>1</v>
      </c>
      <c r="B18" s="16">
        <v>2</v>
      </c>
      <c r="C18" s="16">
        <v>3</v>
      </c>
      <c r="D18" s="16">
        <v>4</v>
      </c>
      <c r="E18" s="16">
        <v>5</v>
      </c>
    </row>
    <row r="19" spans="1:5" s="5" customFormat="1" ht="19.5" thickBot="1">
      <c r="A19" s="8" t="s">
        <v>9</v>
      </c>
      <c r="B19" s="17" t="s">
        <v>10</v>
      </c>
      <c r="C19" s="10">
        <f>SUM(C20+C23+C28+C31+C39+C41)</f>
        <v>4028.7</v>
      </c>
      <c r="D19" s="10">
        <f t="shared" ref="D19:E19" si="0">SUM(D20+D23+D28+D31+D39+D41)</f>
        <v>4142.5</v>
      </c>
      <c r="E19" s="10">
        <f t="shared" si="0"/>
        <v>4256</v>
      </c>
    </row>
    <row r="20" spans="1:5" s="5" customFormat="1" ht="19.5" thickBot="1">
      <c r="A20" s="8" t="s">
        <v>11</v>
      </c>
      <c r="B20" s="17" t="s">
        <v>12</v>
      </c>
      <c r="C20" s="10">
        <f t="shared" ref="C20:E21" si="1">SUM(C21)</f>
        <v>2493.5</v>
      </c>
      <c r="D20" s="10">
        <f t="shared" si="1"/>
        <v>2585.1999999999998</v>
      </c>
      <c r="E20" s="10">
        <f t="shared" si="1"/>
        <v>2684.8</v>
      </c>
    </row>
    <row r="21" spans="1:5" s="5" customFormat="1" ht="19.5" thickBot="1">
      <c r="A21" s="16" t="s">
        <v>13</v>
      </c>
      <c r="B21" s="29" t="s">
        <v>14</v>
      </c>
      <c r="C21" s="12">
        <f t="shared" si="1"/>
        <v>2493.5</v>
      </c>
      <c r="D21" s="12">
        <f t="shared" si="1"/>
        <v>2585.1999999999998</v>
      </c>
      <c r="E21" s="12">
        <f t="shared" si="1"/>
        <v>2684.8</v>
      </c>
    </row>
    <row r="22" spans="1:5" s="5" customFormat="1" ht="78.75" customHeight="1" thickBot="1">
      <c r="A22" s="16" t="s">
        <v>15</v>
      </c>
      <c r="B22" s="29" t="s">
        <v>16</v>
      </c>
      <c r="C22" s="12">
        <v>2493.5</v>
      </c>
      <c r="D22" s="12">
        <v>2585.1999999999998</v>
      </c>
      <c r="E22" s="12">
        <v>2684.8</v>
      </c>
    </row>
    <row r="23" spans="1:5" s="5" customFormat="1" ht="21.75" customHeight="1" thickBot="1">
      <c r="A23" s="8" t="s">
        <v>17</v>
      </c>
      <c r="B23" s="30" t="s">
        <v>18</v>
      </c>
      <c r="C23" s="10">
        <f>SUM(C24:C27)</f>
        <v>521</v>
      </c>
      <c r="D23" s="10">
        <f>SUM(D24:D27)</f>
        <v>533.5</v>
      </c>
      <c r="E23" s="10">
        <f>SUM(E24:E27)</f>
        <v>544.80000000000007</v>
      </c>
    </row>
    <row r="24" spans="1:5" s="5" customFormat="1" ht="77.25" customHeight="1" thickBot="1">
      <c r="A24" s="16" t="s">
        <v>61</v>
      </c>
      <c r="B24" s="29" t="s">
        <v>57</v>
      </c>
      <c r="C24" s="12">
        <v>235.5</v>
      </c>
      <c r="D24" s="12">
        <v>238.7</v>
      </c>
      <c r="E24" s="12">
        <v>239.9</v>
      </c>
    </row>
    <row r="25" spans="1:5" s="5" customFormat="1" ht="94.5" thickBot="1">
      <c r="A25" s="16" t="s">
        <v>62</v>
      </c>
      <c r="B25" s="29" t="s">
        <v>60</v>
      </c>
      <c r="C25" s="12">
        <v>1.3</v>
      </c>
      <c r="D25" s="12">
        <v>1.3</v>
      </c>
      <c r="E25" s="12">
        <v>1.4</v>
      </c>
    </row>
    <row r="26" spans="1:5" s="5" customFormat="1" ht="75.75" thickBot="1">
      <c r="A26" s="16" t="s">
        <v>63</v>
      </c>
      <c r="B26" s="29" t="s">
        <v>58</v>
      </c>
      <c r="C26" s="12">
        <v>313.7</v>
      </c>
      <c r="D26" s="12">
        <v>323.10000000000002</v>
      </c>
      <c r="E26" s="12">
        <v>334.3</v>
      </c>
    </row>
    <row r="27" spans="1:5" s="6" customFormat="1" ht="75.75" thickBot="1">
      <c r="A27" s="16" t="s">
        <v>64</v>
      </c>
      <c r="B27" s="29" t="s">
        <v>59</v>
      </c>
      <c r="C27" s="12">
        <v>-29.5</v>
      </c>
      <c r="D27" s="12">
        <v>-29.6</v>
      </c>
      <c r="E27" s="12">
        <v>-30.8</v>
      </c>
    </row>
    <row r="28" spans="1:5" s="6" customFormat="1" ht="19.5" thickBot="1">
      <c r="A28" s="8" t="s">
        <v>19</v>
      </c>
      <c r="B28" s="30" t="s">
        <v>20</v>
      </c>
      <c r="C28" s="10">
        <f>SUM(C29)</f>
        <v>64</v>
      </c>
      <c r="D28" s="10">
        <f t="shared" ref="D28:E29" si="2">SUM(D29)</f>
        <v>73.599999999999994</v>
      </c>
      <c r="E28" s="10">
        <f t="shared" si="2"/>
        <v>76.2</v>
      </c>
    </row>
    <row r="29" spans="1:5" s="5" customFormat="1" ht="19.5" thickBot="1">
      <c r="A29" s="8" t="s">
        <v>21</v>
      </c>
      <c r="B29" s="30" t="s">
        <v>22</v>
      </c>
      <c r="C29" s="10">
        <f>SUM(C30)</f>
        <v>64</v>
      </c>
      <c r="D29" s="10">
        <f t="shared" si="2"/>
        <v>73.599999999999994</v>
      </c>
      <c r="E29" s="10">
        <f t="shared" si="2"/>
        <v>76.2</v>
      </c>
    </row>
    <row r="30" spans="1:5" s="5" customFormat="1" ht="19.5" thickBot="1">
      <c r="A30" s="13" t="s">
        <v>23</v>
      </c>
      <c r="B30" s="31" t="s">
        <v>22</v>
      </c>
      <c r="C30" s="15">
        <v>64</v>
      </c>
      <c r="D30" s="15">
        <v>73.599999999999994</v>
      </c>
      <c r="E30" s="15">
        <v>76.2</v>
      </c>
    </row>
    <row r="31" spans="1:5" s="5" customFormat="1" ht="19.5" thickBot="1">
      <c r="A31" s="8" t="s">
        <v>24</v>
      </c>
      <c r="B31" s="30" t="s">
        <v>25</v>
      </c>
      <c r="C31" s="10">
        <f>SUM(C32+C34)</f>
        <v>383.1</v>
      </c>
      <c r="D31" s="10">
        <f t="shared" ref="D31:E31" si="3">SUM(D32+D34)</f>
        <v>383.1</v>
      </c>
      <c r="E31" s="10">
        <f t="shared" si="3"/>
        <v>383.1</v>
      </c>
    </row>
    <row r="32" spans="1:5" s="7" customFormat="1" ht="19.5" thickBot="1">
      <c r="A32" s="8" t="s">
        <v>26</v>
      </c>
      <c r="B32" s="30" t="s">
        <v>27</v>
      </c>
      <c r="C32" s="10">
        <f t="shared" ref="C32:E32" si="4">SUM(C33)</f>
        <v>42.1</v>
      </c>
      <c r="D32" s="10">
        <f t="shared" si="4"/>
        <v>42.1</v>
      </c>
      <c r="E32" s="10">
        <f t="shared" si="4"/>
        <v>42.1</v>
      </c>
    </row>
    <row r="33" spans="1:5" ht="38.25" thickBot="1">
      <c r="A33" s="13" t="s">
        <v>28</v>
      </c>
      <c r="B33" s="31" t="s">
        <v>29</v>
      </c>
      <c r="C33" s="15">
        <v>42.1</v>
      </c>
      <c r="D33" s="15">
        <v>42.1</v>
      </c>
      <c r="E33" s="15">
        <v>42.1</v>
      </c>
    </row>
    <row r="34" spans="1:5" ht="19.5" thickBot="1">
      <c r="A34" s="8" t="s">
        <v>30</v>
      </c>
      <c r="B34" s="30" t="s">
        <v>31</v>
      </c>
      <c r="C34" s="10">
        <f>SUM(C37+C35)</f>
        <v>341</v>
      </c>
      <c r="D34" s="10">
        <f>SUM(D37+D35)</f>
        <v>341</v>
      </c>
      <c r="E34" s="10">
        <f>SUM(E37+E35)</f>
        <v>341</v>
      </c>
    </row>
    <row r="35" spans="1:5" ht="39.75" customHeight="1" thickBot="1">
      <c r="A35" s="16" t="s">
        <v>69</v>
      </c>
      <c r="B35" s="29" t="s">
        <v>34</v>
      </c>
      <c r="C35" s="12">
        <f>SUM(C36)</f>
        <v>33</v>
      </c>
      <c r="D35" s="12">
        <f>SUM(D36)</f>
        <v>33</v>
      </c>
      <c r="E35" s="12">
        <f>SUM(E36)</f>
        <v>33</v>
      </c>
    </row>
    <row r="36" spans="1:5" ht="57" thickBot="1">
      <c r="A36" s="13" t="s">
        <v>35</v>
      </c>
      <c r="B36" s="31" t="s">
        <v>34</v>
      </c>
      <c r="C36" s="15">
        <v>33</v>
      </c>
      <c r="D36" s="15">
        <v>33</v>
      </c>
      <c r="E36" s="15">
        <v>33</v>
      </c>
    </row>
    <row r="37" spans="1:5" ht="38.25" customHeight="1" thickBot="1">
      <c r="A37" s="16" t="s">
        <v>32</v>
      </c>
      <c r="B37" s="29" t="s">
        <v>33</v>
      </c>
      <c r="C37" s="12">
        <f>SUM(C38)</f>
        <v>308</v>
      </c>
      <c r="D37" s="12">
        <f t="shared" ref="D37:E37" si="5">SUM(D38)</f>
        <v>308</v>
      </c>
      <c r="E37" s="12">
        <f t="shared" si="5"/>
        <v>308</v>
      </c>
    </row>
    <row r="38" spans="1:5" ht="36" customHeight="1" thickBot="1">
      <c r="A38" s="13" t="s">
        <v>81</v>
      </c>
      <c r="B38" s="31" t="s">
        <v>47</v>
      </c>
      <c r="C38" s="12">
        <v>308</v>
      </c>
      <c r="D38" s="12">
        <v>308</v>
      </c>
      <c r="E38" s="12">
        <v>308</v>
      </c>
    </row>
    <row r="39" spans="1:5" ht="19.5" hidden="1" thickBot="1">
      <c r="A39" s="8" t="s">
        <v>36</v>
      </c>
      <c r="B39" s="30" t="s">
        <v>37</v>
      </c>
      <c r="C39" s="10">
        <f>SUM(C40)</f>
        <v>0</v>
      </c>
      <c r="D39" s="10">
        <f t="shared" ref="D39:E39" si="6">SUM(D40)</f>
        <v>0</v>
      </c>
      <c r="E39" s="10">
        <f t="shared" si="6"/>
        <v>0</v>
      </c>
    </row>
    <row r="40" spans="1:5" ht="57" hidden="1" thickBot="1">
      <c r="A40" s="21" t="s">
        <v>38</v>
      </c>
      <c r="B40" s="41" t="s">
        <v>39</v>
      </c>
      <c r="C40" s="15">
        <v>0</v>
      </c>
      <c r="D40" s="15">
        <v>0</v>
      </c>
      <c r="E40" s="15">
        <v>0</v>
      </c>
    </row>
    <row r="41" spans="1:5" s="48" customFormat="1" ht="38.25" thickBot="1">
      <c r="A41" s="45" t="s">
        <v>86</v>
      </c>
      <c r="B41" s="46" t="s">
        <v>82</v>
      </c>
      <c r="C41" s="47">
        <f>C42</f>
        <v>567.1</v>
      </c>
      <c r="D41" s="47">
        <f t="shared" ref="D41:E43" si="7">D42</f>
        <v>567.1</v>
      </c>
      <c r="E41" s="47">
        <f t="shared" si="7"/>
        <v>567.1</v>
      </c>
    </row>
    <row r="42" spans="1:5" ht="57" thickBot="1">
      <c r="A42" s="42" t="s">
        <v>87</v>
      </c>
      <c r="B42" s="43" t="s">
        <v>83</v>
      </c>
      <c r="C42" s="40">
        <f>C43</f>
        <v>567.1</v>
      </c>
      <c r="D42" s="40">
        <f t="shared" si="7"/>
        <v>567.1</v>
      </c>
      <c r="E42" s="40">
        <f t="shared" si="7"/>
        <v>567.1</v>
      </c>
    </row>
    <row r="43" spans="1:5" ht="57" thickBot="1">
      <c r="A43" s="42" t="s">
        <v>88</v>
      </c>
      <c r="B43" s="43" t="s">
        <v>84</v>
      </c>
      <c r="C43" s="40">
        <f>C44</f>
        <v>567.1</v>
      </c>
      <c r="D43" s="40">
        <f t="shared" si="7"/>
        <v>567.1</v>
      </c>
      <c r="E43" s="40">
        <f t="shared" si="7"/>
        <v>567.1</v>
      </c>
    </row>
    <row r="44" spans="1:5" ht="57" thickBot="1">
      <c r="A44" s="44" t="s">
        <v>89</v>
      </c>
      <c r="B44" s="43" t="s">
        <v>85</v>
      </c>
      <c r="C44" s="40">
        <v>567.1</v>
      </c>
      <c r="D44" s="15">
        <v>567.1</v>
      </c>
      <c r="E44" s="15">
        <v>567.1</v>
      </c>
    </row>
    <row r="45" spans="1:5" ht="19.5" thickBot="1">
      <c r="A45" s="22" t="s">
        <v>40</v>
      </c>
      <c r="B45" s="36" t="s">
        <v>41</v>
      </c>
      <c r="C45" s="10">
        <f>SUM(C48+C54+C61+C64+C55)</f>
        <v>799.4</v>
      </c>
      <c r="D45" s="10">
        <f>SUM(D48+D54+D61+D64+D55)</f>
        <v>1103.6999999999998</v>
      </c>
      <c r="E45" s="10">
        <f>SUM(E48+E54+E61+E64+E55)</f>
        <v>676.80000000000007</v>
      </c>
    </row>
    <row r="46" spans="1:5" ht="19.5" thickBot="1">
      <c r="A46" s="51" t="s">
        <v>76</v>
      </c>
      <c r="B46" s="33" t="s">
        <v>74</v>
      </c>
      <c r="C46" s="10">
        <f>C47+C55+C61</f>
        <v>799.4</v>
      </c>
      <c r="D46" s="10">
        <f t="shared" ref="D46:E46" si="8">D47+D55+D61</f>
        <v>1103.7</v>
      </c>
      <c r="E46" s="10">
        <f t="shared" si="8"/>
        <v>676.80000000000007</v>
      </c>
    </row>
    <row r="47" spans="1:5" ht="19.5" thickBot="1">
      <c r="A47" s="26" t="s">
        <v>77</v>
      </c>
      <c r="B47" s="34" t="s">
        <v>78</v>
      </c>
      <c r="C47" s="10">
        <f>C48</f>
        <v>694.6</v>
      </c>
      <c r="D47" s="10">
        <f t="shared" ref="D47:E47" si="9">D48</f>
        <v>643.29999999999995</v>
      </c>
      <c r="E47" s="10">
        <f t="shared" si="9"/>
        <v>564.70000000000005</v>
      </c>
    </row>
    <row r="48" spans="1:5" ht="17.25" customHeight="1" thickBot="1">
      <c r="A48" s="58" t="s">
        <v>70</v>
      </c>
      <c r="B48" s="55" t="s">
        <v>75</v>
      </c>
      <c r="C48" s="20">
        <f>SUM(C53)</f>
        <v>694.6</v>
      </c>
      <c r="D48" s="12">
        <f t="shared" ref="D48:E48" si="10">SUM(D53)</f>
        <v>643.29999999999995</v>
      </c>
      <c r="E48" s="12">
        <f t="shared" si="10"/>
        <v>564.70000000000005</v>
      </c>
    </row>
    <row r="49" spans="1:5" ht="19.5" customHeight="1" thickBot="1">
      <c r="A49" s="60" t="s">
        <v>71</v>
      </c>
      <c r="B49" s="57" t="s">
        <v>97</v>
      </c>
      <c r="C49" s="20">
        <v>694.6</v>
      </c>
      <c r="D49" s="12">
        <v>643.29999999999995</v>
      </c>
      <c r="E49" s="12">
        <v>564.70000000000005</v>
      </c>
    </row>
    <row r="50" spans="1:5" ht="19.5" hidden="1" thickBot="1">
      <c r="A50" s="59"/>
      <c r="B50" s="54"/>
      <c r="C50" s="10">
        <f>C51+C55</f>
        <v>694.6</v>
      </c>
      <c r="D50" s="10">
        <f>D51+D55</f>
        <v>995.4</v>
      </c>
      <c r="E50" s="10">
        <f>E51+E55</f>
        <v>564.70000000000005</v>
      </c>
    </row>
    <row r="51" spans="1:5" ht="19.5" hidden="1" thickBot="1">
      <c r="A51" s="26"/>
      <c r="B51" s="34"/>
      <c r="C51" s="19">
        <f>C52</f>
        <v>694.6</v>
      </c>
      <c r="D51" s="19">
        <f t="shared" ref="D51:E51" si="11">D52</f>
        <v>643.29999999999995</v>
      </c>
      <c r="E51" s="19">
        <f t="shared" si="11"/>
        <v>564.70000000000005</v>
      </c>
    </row>
    <row r="52" spans="1:5" ht="19.5" hidden="1" thickBot="1">
      <c r="A52" s="27"/>
      <c r="B52" s="34"/>
      <c r="C52" s="19">
        <f>C53</f>
        <v>694.6</v>
      </c>
      <c r="D52" s="19">
        <f t="shared" ref="D52:E52" si="12">D53</f>
        <v>643.29999999999995</v>
      </c>
      <c r="E52" s="19">
        <f t="shared" si="12"/>
        <v>564.70000000000005</v>
      </c>
    </row>
    <row r="53" spans="1:5" ht="19.5" hidden="1" thickBot="1">
      <c r="A53" s="27"/>
      <c r="B53" s="35"/>
      <c r="C53" s="20">
        <v>694.6</v>
      </c>
      <c r="D53" s="12">
        <v>643.29999999999995</v>
      </c>
      <c r="E53" s="12">
        <v>564.70000000000005</v>
      </c>
    </row>
    <row r="54" spans="1:5" ht="19.5" hidden="1" thickBot="1">
      <c r="A54" s="8"/>
      <c r="B54" s="36"/>
      <c r="C54" s="10">
        <f>SUM(C56)</f>
        <v>0</v>
      </c>
      <c r="D54" s="10">
        <f>SUM(D56)</f>
        <v>0</v>
      </c>
      <c r="E54" s="10">
        <f>SUM(E56)</f>
        <v>0</v>
      </c>
    </row>
    <row r="55" spans="1:5" ht="38.25" thickBot="1">
      <c r="A55" s="23" t="s">
        <v>65</v>
      </c>
      <c r="B55" s="24" t="s">
        <v>80</v>
      </c>
      <c r="C55" s="19">
        <f>C57</f>
        <v>0</v>
      </c>
      <c r="D55" s="10">
        <f>D60</f>
        <v>352.1</v>
      </c>
      <c r="E55" s="10">
        <f t="shared" ref="E55" si="13">E57</f>
        <v>0</v>
      </c>
    </row>
    <row r="56" spans="1:5" ht="59.25" hidden="1" customHeight="1" thickBot="1">
      <c r="A56" s="21" t="s">
        <v>66</v>
      </c>
      <c r="B56" s="37" t="s">
        <v>67</v>
      </c>
      <c r="C56" s="12">
        <v>0</v>
      </c>
      <c r="D56" s="12">
        <v>0</v>
      </c>
      <c r="E56" s="12">
        <v>0</v>
      </c>
    </row>
    <row r="57" spans="1:5" ht="19.5" hidden="1" thickBot="1">
      <c r="A57" s="25" t="s">
        <v>73</v>
      </c>
      <c r="B57" s="28" t="s">
        <v>79</v>
      </c>
      <c r="C57" s="20">
        <f>C58</f>
        <v>0</v>
      </c>
      <c r="D57" s="12">
        <f t="shared" ref="D57:E57" si="14">D58</f>
        <v>0</v>
      </c>
      <c r="E57" s="12">
        <f t="shared" si="14"/>
        <v>0</v>
      </c>
    </row>
    <row r="58" spans="1:5" ht="19.5" hidden="1" thickBot="1">
      <c r="A58" s="25" t="s">
        <v>72</v>
      </c>
      <c r="B58" s="28" t="s">
        <v>79</v>
      </c>
      <c r="C58" s="20">
        <v>0</v>
      </c>
      <c r="D58" s="12">
        <v>0</v>
      </c>
      <c r="E58" s="12">
        <v>0</v>
      </c>
    </row>
    <row r="59" spans="1:5" ht="19.5" thickBot="1">
      <c r="A59" s="52" t="s">
        <v>98</v>
      </c>
      <c r="B59" s="53" t="s">
        <v>95</v>
      </c>
      <c r="C59" s="20"/>
      <c r="D59" s="12"/>
      <c r="E59" s="12"/>
    </row>
    <row r="60" spans="1:5" ht="19.5" thickBot="1">
      <c r="A60" s="49" t="s">
        <v>94</v>
      </c>
      <c r="B60" s="50" t="s">
        <v>99</v>
      </c>
      <c r="C60" s="20">
        <v>0</v>
      </c>
      <c r="D60" s="12">
        <v>352.1</v>
      </c>
      <c r="E60" s="12">
        <v>0</v>
      </c>
    </row>
    <row r="61" spans="1:5" ht="19.5" thickBot="1">
      <c r="A61" s="22" t="s">
        <v>50</v>
      </c>
      <c r="B61" s="36" t="s">
        <v>42</v>
      </c>
      <c r="C61" s="10">
        <f>SUM(C62)</f>
        <v>104.8</v>
      </c>
      <c r="D61" s="10">
        <f t="shared" ref="D61:E61" si="15">SUM(D62)</f>
        <v>108.3</v>
      </c>
      <c r="E61" s="10">
        <f t="shared" si="15"/>
        <v>112.1</v>
      </c>
    </row>
    <row r="62" spans="1:5" ht="38.25" thickBot="1">
      <c r="A62" s="14" t="s">
        <v>51</v>
      </c>
      <c r="B62" s="56" t="s">
        <v>43</v>
      </c>
      <c r="C62" s="12">
        <f t="shared" ref="C62:E62" si="16">SUM(C63)</f>
        <v>104.8</v>
      </c>
      <c r="D62" s="12">
        <f t="shared" si="16"/>
        <v>108.3</v>
      </c>
      <c r="E62" s="12">
        <f t="shared" si="16"/>
        <v>112.1</v>
      </c>
    </row>
    <row r="63" spans="1:5" ht="38.25" thickBot="1">
      <c r="A63" s="11" t="s">
        <v>52</v>
      </c>
      <c r="B63" s="38" t="s">
        <v>43</v>
      </c>
      <c r="C63" s="15">
        <v>104.8</v>
      </c>
      <c r="D63" s="15">
        <v>108.3</v>
      </c>
      <c r="E63" s="15">
        <v>112.1</v>
      </c>
    </row>
    <row r="64" spans="1:5" ht="19.5" hidden="1" thickBot="1">
      <c r="A64" s="9" t="s">
        <v>53</v>
      </c>
      <c r="B64" s="32" t="s">
        <v>44</v>
      </c>
      <c r="C64" s="10">
        <f>SUM(C65)</f>
        <v>0</v>
      </c>
      <c r="D64" s="10">
        <f t="shared" ref="D64:E65" si="17">SUM(D65)</f>
        <v>0</v>
      </c>
      <c r="E64" s="10">
        <f t="shared" si="17"/>
        <v>0</v>
      </c>
    </row>
    <row r="65" spans="1:5" ht="19.5" hidden="1" thickBot="1">
      <c r="A65" s="14" t="s">
        <v>54</v>
      </c>
      <c r="B65" s="29" t="s">
        <v>45</v>
      </c>
      <c r="C65" s="12">
        <f>SUM(C66)</f>
        <v>0</v>
      </c>
      <c r="D65" s="12">
        <f t="shared" si="17"/>
        <v>0</v>
      </c>
      <c r="E65" s="12">
        <f t="shared" si="17"/>
        <v>0</v>
      </c>
    </row>
    <row r="66" spans="1:5" ht="19.5" hidden="1" thickBot="1">
      <c r="A66" s="11" t="s">
        <v>55</v>
      </c>
      <c r="B66" s="29" t="s">
        <v>45</v>
      </c>
      <c r="C66" s="15">
        <v>0</v>
      </c>
      <c r="D66" s="15">
        <v>0</v>
      </c>
      <c r="E66" s="15">
        <v>0</v>
      </c>
    </row>
    <row r="67" spans="1:5" ht="20.25" thickBot="1">
      <c r="A67" s="18" t="s">
        <v>46</v>
      </c>
      <c r="B67" s="39"/>
      <c r="C67" s="10">
        <f>SUM(C19+C45)</f>
        <v>4828.0999999999995</v>
      </c>
      <c r="D67" s="10">
        <f t="shared" ref="D67:E67" si="18">SUM(D19+D45)</f>
        <v>5246.2</v>
      </c>
      <c r="E67" s="10">
        <f t="shared" si="18"/>
        <v>4932.8</v>
      </c>
    </row>
  </sheetData>
  <mergeCells count="6">
    <mergeCell ref="A13:E13"/>
    <mergeCell ref="A12:E12"/>
    <mergeCell ref="A11:E11"/>
    <mergeCell ref="C16:E16"/>
    <mergeCell ref="A16:A17"/>
    <mergeCell ref="B16:B17"/>
  </mergeCells>
  <pageMargins left="0.51181102362204722" right="0.51181102362204722" top="1.1417322834645669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2021-12-23T04:36:27Z</dcterms:modified>
</cp:coreProperties>
</file>