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 iterate="1"/>
</workbook>
</file>

<file path=xl/calcChain.xml><?xml version="1.0" encoding="utf-8"?>
<calcChain xmlns="http://schemas.openxmlformats.org/spreadsheetml/2006/main">
  <c r="D21" i="1"/>
  <c r="E21"/>
  <c r="C21"/>
  <c r="D47"/>
  <c r="D46" s="1"/>
  <c r="E47"/>
  <c r="C47"/>
  <c r="D49"/>
  <c r="E49"/>
  <c r="C49"/>
  <c r="C46" l="1"/>
  <c r="E46"/>
  <c r="C54"/>
  <c r="D54"/>
  <c r="E54"/>
  <c r="D61" l="1"/>
  <c r="D44"/>
  <c r="D43" s="1"/>
  <c r="D42" s="1"/>
  <c r="E44"/>
  <c r="E43" s="1"/>
  <c r="E42" s="1"/>
  <c r="C44" l="1"/>
  <c r="C43" s="1"/>
  <c r="C42" s="1"/>
  <c r="C53" l="1"/>
  <c r="D53"/>
  <c r="E53"/>
  <c r="D63" l="1"/>
  <c r="E63"/>
  <c r="E61" s="1"/>
  <c r="C63"/>
  <c r="C61" s="1"/>
  <c r="C68" l="1"/>
  <c r="D68"/>
  <c r="E68"/>
  <c r="C38" l="1"/>
  <c r="D38"/>
  <c r="E38"/>
  <c r="E71" l="1"/>
  <c r="D71"/>
  <c r="E70"/>
  <c r="D70"/>
  <c r="E67"/>
  <c r="E52" s="1"/>
  <c r="D67"/>
  <c r="D52" s="1"/>
  <c r="E51"/>
  <c r="D51"/>
  <c r="C71"/>
  <c r="C70" s="1"/>
  <c r="C67"/>
  <c r="C52" s="1"/>
  <c r="E40"/>
  <c r="D40"/>
  <c r="C40"/>
  <c r="E36"/>
  <c r="E35" s="1"/>
  <c r="D36"/>
  <c r="D35" s="1"/>
  <c r="C36"/>
  <c r="C35" s="1"/>
  <c r="E33"/>
  <c r="D33"/>
  <c r="C33"/>
  <c r="E30"/>
  <c r="E29" s="1"/>
  <c r="D30"/>
  <c r="D29" s="1"/>
  <c r="C30"/>
  <c r="C29" s="1"/>
  <c r="E24"/>
  <c r="D24"/>
  <c r="C24"/>
  <c r="E20"/>
  <c r="D20"/>
  <c r="C20"/>
  <c r="C51" l="1"/>
  <c r="E32"/>
  <c r="E19" s="1"/>
  <c r="E73" s="1"/>
  <c r="C32"/>
  <c r="C19" s="1"/>
  <c r="D32"/>
  <c r="D19" s="1"/>
  <c r="D73" s="1"/>
  <c r="C73" l="1"/>
</calcChain>
</file>

<file path=xl/sharedStrings.xml><?xml version="1.0" encoding="utf-8"?>
<sst xmlns="http://schemas.openxmlformats.org/spreadsheetml/2006/main" count="117" uniqueCount="112">
  <si>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</si>
  <si>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</si>
  <si>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</si>
  <si>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</si>
  <si>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</si>
  <si>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</si>
  <si>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ПОСТУПЛЕНИЕ ДОХОДОВ В БЮДЖЕТ</t>
  </si>
  <si>
    <t>МУНИЦИПАЛЬНОГО ОБРАЗОВАНИЯ МИЧУРИНСКИЙ   СЕЛЬСОВЕТ</t>
  </si>
  <si>
    <t>Сумма</t>
  </si>
  <si>
    <t>1 00 00000 00 0000 000</t>
  </si>
  <si>
    <t xml:space="preserve">Налоговые и неналоговые доходы </t>
  </si>
  <si>
    <t>1 01 00000 00 0000 000</t>
  </si>
  <si>
    <t>Налоги на прибыль, доходы</t>
  </si>
  <si>
    <t>1 01 02000 01 0000 110</t>
  </si>
  <si>
    <t>Налог на доходы физических  лиц</t>
  </si>
  <si>
    <t>1 01 02010 01 0000 110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</si>
  <si>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</si>
  <si>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</si>
  <si>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</si>
  <si>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</si>
  <si>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</si>
  <si>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</si>
  <si>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</si>
  <si>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</si>
  <si>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</si>
  <si>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</si>
  <si>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</si>
  <si>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</si>
  <si>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 налогообложения, расположенным в  границах сельских поселений</t>
  </si>
  <si>
    <t>1 06 06000 00 0000 110</t>
  </si>
  <si>
    <t>Земельный налог</t>
  </si>
  <si>
    <t>1 06 06040 00 0000 110</t>
  </si>
  <si>
    <t xml:space="preserve"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                                              </t>
  </si>
  <si>
    <t>Земельный налог с организации,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платежу. В том числе по отмененному)</t>
  </si>
  <si>
    <t>1 06 06033 10 0000 110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</si>
  <si>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</si>
  <si>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</si>
  <si>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</si>
  <si>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  действий 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</si>
  <si>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2 00 00000 00 0000 000</t>
  </si>
  <si>
    <t>Безвозмездные поступления</t>
  </si>
  <si>
    <t xml:space="preserve">Субвенции бюджетам субъектов Российской Федерации  и  муниципальных образований </t>
  </si>
  <si>
    <t>Субвенции бюджетам сельских поселений на 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</si>
  <si>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</si>
  <si>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 сельских поселений</t>
  </si>
  <si>
    <t>Всего  доходов :</t>
  </si>
  <si>
    <r>
      <t xml:space="preserve">Земельный налог с физических лиц, обладающих земельным участком, расположенным в границах сельских поселений </t>
    </r>
    <r>
      <rPr>
        <sz val="14"/>
        <color theme="1"/>
        <rFont val="Times New Roman"/>
        <family val="1"/>
        <charset val="204"/>
      </rPr>
      <t>(сумма платежа (перерасчеты, недоимка и задолженность по соответствующему платежу. В том числе по отмененному)</t>
    </r>
    <r>
      <rPr>
        <i/>
        <sz val="14"/>
        <color theme="1"/>
        <rFont val="Times New Roman"/>
        <family val="1"/>
        <charset val="204"/>
      </rPr>
      <t xml:space="preserve">                                               </t>
    </r>
  </si>
  <si>
    <t xml:space="preserve"> Код бюджетной классификации Российской Федерации</t>
  </si>
  <si>
    <t>Наименование доходов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</si>
  <si>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</si>
  <si>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</si>
  <si>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</si>
  <si>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</si>
  <si>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</si>
  <si>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</si>
  <si>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</si>
  <si>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</si>
  <si>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</si>
  <si>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</si>
  <si>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</si>
  <si>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</si>
  <si>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</si>
  <si>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1 03 02261 01 0000 110</t>
  </si>
  <si>
    <t>2 02 20000 00 0000 150</t>
  </si>
  <si>
    <t>2 02 20216 10 0000 150</t>
  </si>
  <si>
    <t xml:space="preserve"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</si>
  <si>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1 06 06030 10 0000 110</t>
  </si>
  <si>
    <t>2 02 15001 00 0000 150</t>
  </si>
  <si>
    <t>2 02 15001 10 0000 150</t>
  </si>
  <si>
    <t>2 02 25576 10 0000 150</t>
  </si>
  <si>
    <t>2 02 25576 00 0000 150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</si>
  <si>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</si>
  <si>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</si>
  <si>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2 02 00000 00 0000 000</t>
  </si>
  <si>
    <t>2 02 10000 00 0000 150</t>
  </si>
  <si>
    <t>Дотации бюджетам субъектов оссийской Федерации и муниципальных образований</t>
  </si>
  <si>
    <t>Субсидии бюджетам сельских поселений на обеспечение комплексного развития сельских территорий</t>
  </si>
  <si>
    <t>Субсидии бюджетам субъектов Российской Федерации и муниципальных образований (межбюджетные субсидии)</t>
  </si>
  <si>
    <t>1 06 06043 10 0000 110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</si>
  <si>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</si>
  <si>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</si>
  <si>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</si>
  <si>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</si>
  <si>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1 11 00000 00 0000 000</t>
  </si>
  <si>
    <t>1 11 05000 00 0000 120</t>
  </si>
  <si>
    <t>1 11 05030 00 0000 120</t>
  </si>
  <si>
    <t>1 11 05035 10 0000 120</t>
  </si>
  <si>
    <t>от ___________г. №</t>
  </si>
  <si>
    <t>2 02 29999 10 0000 150</t>
  </si>
  <si>
    <t>Прочие субсидии</t>
  </si>
  <si>
    <t>Приложение № 3</t>
  </si>
  <si>
    <t>Дотации бюджетам сельских поселений на выравнивание  бюджетной обеспеченности</t>
  </si>
  <si>
    <t>2 02 29999 00 0000 150</t>
  </si>
  <si>
    <t>Прочие субсидии бюджетам сельских поселений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</si>
  <si>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</si>
  <si>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</si>
  <si>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</si>
  <si>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</si>
  <si>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</si>
  <si>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</si>
  <si>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</si>
  <si>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</si>
  <si>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</si>
  <si>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</si>
  <si>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1 14 00000 00 0000 000 </t>
  </si>
  <si>
    <t xml:space="preserve"> 1 14 06000 00 0000 430 </t>
  </si>
  <si>
    <t>1 01 02030 01 0000 110</t>
  </si>
  <si>
    <t>период 2026-2027 г.г.»</t>
  </si>
  <si>
    <t>сельсовет на 2025 год и плановый</t>
  </si>
  <si>
    <t>НА 2025 ГОД И ПЛАНОВЫЙ ПЕРИОД 2026-2027ГГ.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</si>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</sst>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.5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5" xfId="0" applyFont="1" applyBorder="1"/>
    <xf numFmtId="0" fontId="5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0" fontId="13" fillId="0" borderId="0" xfId="1" applyFont="1" applyAlignment="1" applyProtection="1"/>
    <xf numFmtId="0" fontId="13" fillId="2" borderId="0" xfId="0" applyFont="1" applyFill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11" fillId="0" borderId="5" xfId="1" applyFont="1" applyBorder="1" applyAlignment="1" applyProtection="1"/>
    <xf numFmtId="164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/>
    <xf numFmtId="0" fontId="12" fillId="0" borderId="5" xfId="1" applyFont="1" applyBorder="1" applyAlignment="1" applyProtection="1"/>
    <xf numFmtId="164" fontId="3" fillId="0" borderId="8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164" fontId="14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49" fontId="2" fillId="0" borderId="0" xfId="0" applyNumberFormat="1" applyFont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kodifikant.ru/codes/kbk2014/11406000000000430" TargetMode="External"/><Relationship Id="rId1" Type="http://schemas.openxmlformats.org/officeDocument/2006/relationships/hyperlink" Target="https://kodifikant.ru/codes/kbk2014/11400000000000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3"/>
  <sheetViews>
    <sheetView tabSelected="1" topLeftCell="A22" workbookViewId="0">
      <selection activeCell="B25" sqref="B25"/>
    </sheetView>
  </sheetViews>
  <sheetFormatPr defaultColWidth="9.140625" defaultRowHeight="18.75"/>
  <cols>
    <col min="1" max="1" width="33.140625" style="3" customWidth="1"/>
    <col min="2" max="2" width="143.85546875" style="4" customWidth="1"/>
    <col min="3" max="3" width="14.85546875" style="4" customWidth="1"/>
    <col min="4" max="4" width="14.28515625" style="4" customWidth="1"/>
    <col min="5" max="5" width="14.5703125" style="4" customWidth="1"/>
    <col min="6" max="16384" width="9.140625" style="4"/>
  </cols>
  <sheetData>
    <row r="1" spans="1:5">
      <c r="E1" s="1" t="s">
        <v>90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" t="s">
        <v>108</v>
      </c>
    </row>
    <row r="8" spans="1:5">
      <c r="E8" s="1" t="s">
        <v>107</v>
      </c>
    </row>
    <row r="9" spans="1:5">
      <c r="E9" s="1" t="s">
        <v>87</v>
      </c>
    </row>
    <row r="11" spans="1:5">
      <c r="A11" s="79" t="s">
        <v>6</v>
      </c>
      <c r="B11" s="79"/>
      <c r="C11" s="79"/>
      <c r="D11" s="79"/>
      <c r="E11" s="79"/>
    </row>
    <row r="12" spans="1:5">
      <c r="A12" s="79" t="s">
        <v>7</v>
      </c>
      <c r="B12" s="79"/>
      <c r="C12" s="79"/>
      <c r="D12" s="79"/>
      <c r="E12" s="79"/>
    </row>
    <row r="13" spans="1:5">
      <c r="A13" s="79" t="s">
        <v>109</v>
      </c>
      <c r="B13" s="79"/>
      <c r="C13" s="79"/>
      <c r="D13" s="79"/>
      <c r="E13" s="79"/>
    </row>
    <row r="15" spans="1:5" ht="19.5" thickBot="1">
      <c r="E15" s="2" t="s">
        <v>0</v>
      </c>
    </row>
    <row r="16" spans="1:5" s="7" customFormat="1" ht="39.950000000000003" customHeight="1" thickBot="1">
      <c r="A16" s="80" t="s">
        <v>47</v>
      </c>
      <c r="B16" s="80" t="s">
        <v>48</v>
      </c>
      <c r="C16" s="80" t="s">
        <v>8</v>
      </c>
      <c r="D16" s="80"/>
      <c r="E16" s="80"/>
    </row>
    <row r="17" spans="1:5" s="7" customFormat="1" ht="39.950000000000003" customHeight="1" thickBot="1">
      <c r="A17" s="80"/>
      <c r="B17" s="80"/>
      <c r="C17" s="69">
        <v>2025</v>
      </c>
      <c r="D17" s="69">
        <v>2026</v>
      </c>
      <c r="E17" s="69">
        <v>2027</v>
      </c>
    </row>
    <row r="18" spans="1:5" s="5" customFormat="1" ht="39.950000000000003" customHeight="1" thickBot="1">
      <c r="A18" s="16">
        <v>1</v>
      </c>
      <c r="B18" s="16">
        <v>2</v>
      </c>
      <c r="C18" s="16">
        <v>3</v>
      </c>
      <c r="D18" s="16">
        <v>4</v>
      </c>
      <c r="E18" s="16">
        <v>5</v>
      </c>
    </row>
    <row r="19" spans="1:5" s="5" customFormat="1" ht="19.5" thickBot="1">
      <c r="A19" s="8" t="s">
        <v>9</v>
      </c>
      <c r="B19" s="17" t="s">
        <v>10</v>
      </c>
      <c r="C19" s="10">
        <f>SUM(C20+C24+C29+C32+C40+C42+C46)</f>
        <v>4866.72</v>
      </c>
      <c r="D19" s="10">
        <f t="shared" ref="D19:E19" si="0">SUM(D20+D24+D29+D32+D40+D42)</f>
        <v>5142.6000000000004</v>
      </c>
      <c r="E19" s="10">
        <f t="shared" si="0"/>
        <v>5654.04</v>
      </c>
    </row>
    <row r="20" spans="1:5" s="5" customFormat="1" ht="19.5" thickBot="1">
      <c r="A20" s="8" t="s">
        <v>11</v>
      </c>
      <c r="B20" s="17" t="s">
        <v>12</v>
      </c>
      <c r="C20" s="10">
        <f t="shared" ref="C20:E20" si="1">SUM(C21)</f>
        <v>3610</v>
      </c>
      <c r="D20" s="10">
        <f t="shared" si="1"/>
        <v>3851</v>
      </c>
      <c r="E20" s="10">
        <f t="shared" si="1"/>
        <v>4107</v>
      </c>
    </row>
    <row r="21" spans="1:5" s="5" customFormat="1" ht="19.5" thickBot="1">
      <c r="A21" s="16" t="s">
        <v>13</v>
      </c>
      <c r="B21" s="29" t="s">
        <v>14</v>
      </c>
      <c r="C21" s="12">
        <f>SUM(C22+C23)</f>
        <v>3610</v>
      </c>
      <c r="D21" s="12">
        <f t="shared" ref="D21:E21" si="2">SUM(D22+D23)</f>
        <v>3851</v>
      </c>
      <c r="E21" s="12">
        <f t="shared" si="2"/>
        <v>4107</v>
      </c>
    </row>
    <row r="22" spans="1:5" s="5" customFormat="1" ht="154.5" customHeight="1" thickBot="1">
      <c r="A22" s="16" t="s">
        <v>15</v>
      </c>
      <c r="B22" s="77" t="s">
        <v>110</v>
      </c>
      <c r="C22" s="12">
        <v>3578</v>
      </c>
      <c r="D22" s="12">
        <v>3818</v>
      </c>
      <c r="E22" s="12">
        <v>4073</v>
      </c>
    </row>
    <row r="23" spans="1:5" s="5" customFormat="1" ht="94.5" customHeight="1" thickBot="1">
      <c r="A23" s="16" t="s">
        <v>106</v>
      </c>
      <c r="B23" s="78" t="s">
        <v>111</v>
      </c>
      <c r="C23" s="12">
        <v>32</v>
      </c>
      <c r="D23" s="12">
        <v>33</v>
      </c>
      <c r="E23" s="12">
        <v>34</v>
      </c>
    </row>
    <row r="24" spans="1:5" s="5" customFormat="1" ht="21.75" customHeight="1" thickBot="1">
      <c r="A24" s="8" t="s">
        <v>16</v>
      </c>
      <c r="B24" s="30" t="s">
        <v>17</v>
      </c>
      <c r="C24" s="10">
        <f>SUM(C25:C28)</f>
        <v>736.52</v>
      </c>
      <c r="D24" s="10">
        <f>SUM(D25:D28)</f>
        <v>768.80000000000007</v>
      </c>
      <c r="E24" s="10">
        <f>SUM(E25:E28)</f>
        <v>1019.3399999999999</v>
      </c>
    </row>
    <row r="25" spans="1:5" s="5" customFormat="1" ht="77.25" customHeight="1" thickBot="1">
      <c r="A25" s="16" t="s">
        <v>59</v>
      </c>
      <c r="B25" s="29" t="s">
        <v>55</v>
      </c>
      <c r="C25" s="12">
        <v>385.21</v>
      </c>
      <c r="D25" s="12">
        <v>402.49</v>
      </c>
      <c r="E25" s="12">
        <v>532.85</v>
      </c>
    </row>
    <row r="26" spans="1:5" s="5" customFormat="1" ht="94.5" thickBot="1">
      <c r="A26" s="16" t="s">
        <v>60</v>
      </c>
      <c r="B26" s="29" t="s">
        <v>58</v>
      </c>
      <c r="C26" s="12">
        <v>1.74</v>
      </c>
      <c r="D26" s="12">
        <v>1.87</v>
      </c>
      <c r="E26" s="12">
        <v>2.4700000000000002</v>
      </c>
    </row>
    <row r="27" spans="1:5" s="5" customFormat="1" ht="75.75" thickBot="1">
      <c r="A27" s="16" t="s">
        <v>61</v>
      </c>
      <c r="B27" s="29" t="s">
        <v>56</v>
      </c>
      <c r="C27" s="12">
        <v>389.03</v>
      </c>
      <c r="D27" s="12">
        <v>404.48</v>
      </c>
      <c r="E27" s="12">
        <v>535.04999999999995</v>
      </c>
    </row>
    <row r="28" spans="1:5" s="6" customFormat="1" ht="75.75" thickBot="1">
      <c r="A28" s="16" t="s">
        <v>62</v>
      </c>
      <c r="B28" s="29" t="s">
        <v>57</v>
      </c>
      <c r="C28" s="12">
        <v>-39.46</v>
      </c>
      <c r="D28" s="12">
        <v>-40.04</v>
      </c>
      <c r="E28" s="12">
        <v>-51.03</v>
      </c>
    </row>
    <row r="29" spans="1:5" s="6" customFormat="1" ht="19.5" thickBot="1">
      <c r="A29" s="8" t="s">
        <v>18</v>
      </c>
      <c r="B29" s="30" t="s">
        <v>19</v>
      </c>
      <c r="C29" s="10">
        <f>SUM(C30)</f>
        <v>57.9</v>
      </c>
      <c r="D29" s="10">
        <f t="shared" ref="D29:E30" si="3">SUM(D30)</f>
        <v>58.5</v>
      </c>
      <c r="E29" s="10">
        <f t="shared" si="3"/>
        <v>61.4</v>
      </c>
    </row>
    <row r="30" spans="1:5" s="5" customFormat="1" ht="19.5" thickBot="1">
      <c r="A30" s="8" t="s">
        <v>20</v>
      </c>
      <c r="B30" s="30" t="s">
        <v>21</v>
      </c>
      <c r="C30" s="10">
        <f>SUM(C31)</f>
        <v>57.9</v>
      </c>
      <c r="D30" s="10">
        <f t="shared" si="3"/>
        <v>58.5</v>
      </c>
      <c r="E30" s="10">
        <f t="shared" si="3"/>
        <v>61.4</v>
      </c>
    </row>
    <row r="31" spans="1:5" s="5" customFormat="1" ht="19.5" thickBot="1">
      <c r="A31" s="13" t="s">
        <v>22</v>
      </c>
      <c r="B31" s="31" t="s">
        <v>21</v>
      </c>
      <c r="C31" s="15">
        <v>57.9</v>
      </c>
      <c r="D31" s="15">
        <v>58.5</v>
      </c>
      <c r="E31" s="15">
        <v>61.4</v>
      </c>
    </row>
    <row r="32" spans="1:5" s="5" customFormat="1" ht="19.5" thickBot="1">
      <c r="A32" s="8" t="s">
        <v>23</v>
      </c>
      <c r="B32" s="30" t="s">
        <v>24</v>
      </c>
      <c r="C32" s="10">
        <f>SUM(C33+C35)</f>
        <v>247</v>
      </c>
      <c r="D32" s="10">
        <f t="shared" ref="D32:E32" si="4">SUM(D33+D35)</f>
        <v>249</v>
      </c>
      <c r="E32" s="10">
        <f t="shared" si="4"/>
        <v>251</v>
      </c>
    </row>
    <row r="33" spans="1:5" s="7" customFormat="1" ht="19.5" thickBot="1">
      <c r="A33" s="8" t="s">
        <v>25</v>
      </c>
      <c r="B33" s="30" t="s">
        <v>26</v>
      </c>
      <c r="C33" s="10">
        <f t="shared" ref="C33:E33" si="5">SUM(C34)</f>
        <v>18</v>
      </c>
      <c r="D33" s="10">
        <f t="shared" si="5"/>
        <v>20</v>
      </c>
      <c r="E33" s="10">
        <f t="shared" si="5"/>
        <v>22</v>
      </c>
    </row>
    <row r="34" spans="1:5" ht="38.25" thickBot="1">
      <c r="A34" s="13" t="s">
        <v>27</v>
      </c>
      <c r="B34" s="31" t="s">
        <v>28</v>
      </c>
      <c r="C34" s="15">
        <v>18</v>
      </c>
      <c r="D34" s="15">
        <v>20</v>
      </c>
      <c r="E34" s="15">
        <v>22</v>
      </c>
    </row>
    <row r="35" spans="1:5" ht="19.5" thickBot="1">
      <c r="A35" s="8" t="s">
        <v>29</v>
      </c>
      <c r="B35" s="30" t="s">
        <v>30</v>
      </c>
      <c r="C35" s="10">
        <f>SUM(C38+C36)</f>
        <v>229</v>
      </c>
      <c r="D35" s="10">
        <f>SUM(D38+D36)</f>
        <v>229</v>
      </c>
      <c r="E35" s="10">
        <f>SUM(E38+E36)</f>
        <v>229</v>
      </c>
    </row>
    <row r="36" spans="1:5" ht="39.75" customHeight="1" thickBot="1">
      <c r="A36" s="16" t="s">
        <v>66</v>
      </c>
      <c r="B36" s="29" t="s">
        <v>33</v>
      </c>
      <c r="C36" s="12">
        <f>SUM(C37)</f>
        <v>11</v>
      </c>
      <c r="D36" s="12">
        <f>SUM(D37)</f>
        <v>11</v>
      </c>
      <c r="E36" s="12">
        <f>SUM(E37)</f>
        <v>11</v>
      </c>
    </row>
    <row r="37" spans="1:5" ht="57" thickBot="1">
      <c r="A37" s="13" t="s">
        <v>34</v>
      </c>
      <c r="B37" s="31" t="s">
        <v>33</v>
      </c>
      <c r="C37" s="15">
        <v>11</v>
      </c>
      <c r="D37" s="15">
        <v>11</v>
      </c>
      <c r="E37" s="15">
        <v>11</v>
      </c>
    </row>
    <row r="38" spans="1:5" ht="38.25" customHeight="1" thickBot="1">
      <c r="A38" s="16" t="s">
        <v>31</v>
      </c>
      <c r="B38" s="29" t="s">
        <v>32</v>
      </c>
      <c r="C38" s="12">
        <f>SUM(C39)</f>
        <v>218</v>
      </c>
      <c r="D38" s="12">
        <f t="shared" ref="D38:E38" si="6">SUM(D39)</f>
        <v>218</v>
      </c>
      <c r="E38" s="12">
        <f t="shared" si="6"/>
        <v>218</v>
      </c>
    </row>
    <row r="39" spans="1:5" ht="36" customHeight="1" thickBot="1">
      <c r="A39" s="13" t="s">
        <v>78</v>
      </c>
      <c r="B39" s="31" t="s">
        <v>46</v>
      </c>
      <c r="C39" s="12">
        <v>218</v>
      </c>
      <c r="D39" s="12">
        <v>218</v>
      </c>
      <c r="E39" s="12">
        <v>218</v>
      </c>
    </row>
    <row r="40" spans="1:5" ht="19.5" hidden="1" thickBot="1">
      <c r="A40" s="8" t="s">
        <v>35</v>
      </c>
      <c r="B40" s="30" t="s">
        <v>36</v>
      </c>
      <c r="C40" s="10">
        <f>SUM(C41)</f>
        <v>0</v>
      </c>
      <c r="D40" s="10">
        <f t="shared" ref="D40:E40" si="7">SUM(D41)</f>
        <v>0</v>
      </c>
      <c r="E40" s="10">
        <f t="shared" si="7"/>
        <v>0</v>
      </c>
    </row>
    <row r="41" spans="1:5" ht="57" hidden="1" thickBot="1">
      <c r="A41" s="21" t="s">
        <v>37</v>
      </c>
      <c r="B41" s="41" t="s">
        <v>38</v>
      </c>
      <c r="C41" s="15">
        <v>0</v>
      </c>
      <c r="D41" s="15">
        <v>0</v>
      </c>
      <c r="E41" s="15">
        <v>0</v>
      </c>
    </row>
    <row r="42" spans="1:5" s="48" customFormat="1" ht="38.25" thickBot="1">
      <c r="A42" s="45" t="s">
        <v>83</v>
      </c>
      <c r="B42" s="46" t="s">
        <v>79</v>
      </c>
      <c r="C42" s="47">
        <f>C43</f>
        <v>215.3</v>
      </c>
      <c r="D42" s="47">
        <f t="shared" ref="D42:E44" si="8">D43</f>
        <v>215.3</v>
      </c>
      <c r="E42" s="47">
        <f t="shared" si="8"/>
        <v>215.3</v>
      </c>
    </row>
    <row r="43" spans="1:5" ht="57" thickBot="1">
      <c r="A43" s="42" t="s">
        <v>84</v>
      </c>
      <c r="B43" s="43" t="s">
        <v>80</v>
      </c>
      <c r="C43" s="40">
        <f>C44</f>
        <v>215.3</v>
      </c>
      <c r="D43" s="40">
        <f t="shared" si="8"/>
        <v>215.3</v>
      </c>
      <c r="E43" s="40">
        <f t="shared" si="8"/>
        <v>215.3</v>
      </c>
    </row>
    <row r="44" spans="1:5" ht="57" thickBot="1">
      <c r="A44" s="42" t="s">
        <v>85</v>
      </c>
      <c r="B44" s="43" t="s">
        <v>81</v>
      </c>
      <c r="C44" s="67">
        <f>C45</f>
        <v>215.3</v>
      </c>
      <c r="D44" s="40">
        <f t="shared" si="8"/>
        <v>215.3</v>
      </c>
      <c r="E44" s="40">
        <f t="shared" si="8"/>
        <v>215.3</v>
      </c>
    </row>
    <row r="45" spans="1:5" ht="57" thickBot="1">
      <c r="A45" s="44" t="s">
        <v>86</v>
      </c>
      <c r="B45" s="70" t="s">
        <v>82</v>
      </c>
      <c r="C45" s="64">
        <v>215.3</v>
      </c>
      <c r="D45" s="40">
        <v>215.3</v>
      </c>
      <c r="E45" s="15">
        <v>215.3</v>
      </c>
    </row>
    <row r="46" spans="1:5" ht="19.5" hidden="1">
      <c r="A46" s="60" t="s">
        <v>104</v>
      </c>
      <c r="B46" s="61" t="s">
        <v>96</v>
      </c>
      <c r="C46" s="68">
        <f>C47+C49</f>
        <v>0</v>
      </c>
      <c r="D46" s="73">
        <f t="shared" ref="D46:E46" si="9">D47+D49</f>
        <v>0</v>
      </c>
      <c r="E46" s="68">
        <f t="shared" si="9"/>
        <v>0</v>
      </c>
    </row>
    <row r="47" spans="1:5" ht="56.25" hidden="1">
      <c r="A47" s="63" t="s">
        <v>100</v>
      </c>
      <c r="B47" s="70" t="s">
        <v>97</v>
      </c>
      <c r="C47" s="64">
        <f>C48</f>
        <v>0</v>
      </c>
      <c r="D47" s="74">
        <f t="shared" ref="D47:E47" si="10">D48</f>
        <v>0</v>
      </c>
      <c r="E47" s="64">
        <f t="shared" si="10"/>
        <v>0</v>
      </c>
    </row>
    <row r="48" spans="1:5" ht="56.25" hidden="1">
      <c r="A48" s="65" t="s">
        <v>98</v>
      </c>
      <c r="B48" s="71" t="s">
        <v>99</v>
      </c>
      <c r="C48" s="64">
        <v>0</v>
      </c>
      <c r="D48" s="74">
        <v>0</v>
      </c>
      <c r="E48" s="64">
        <v>0</v>
      </c>
    </row>
    <row r="49" spans="1:5" ht="37.5" hidden="1">
      <c r="A49" s="63" t="s">
        <v>105</v>
      </c>
      <c r="B49" s="70" t="s">
        <v>101</v>
      </c>
      <c r="C49" s="64">
        <f>C50</f>
        <v>0</v>
      </c>
      <c r="D49" s="74">
        <f t="shared" ref="D49:E49" si="11">D50</f>
        <v>0</v>
      </c>
      <c r="E49" s="64">
        <f t="shared" si="11"/>
        <v>0</v>
      </c>
    </row>
    <row r="50" spans="1:5" ht="37.5" hidden="1">
      <c r="A50" s="66" t="s">
        <v>102</v>
      </c>
      <c r="B50" s="71" t="s">
        <v>103</v>
      </c>
      <c r="C50" s="64">
        <v>0</v>
      </c>
      <c r="D50" s="74">
        <v>0</v>
      </c>
      <c r="E50" s="64">
        <v>0</v>
      </c>
    </row>
    <row r="51" spans="1:5" ht="19.5" thickBot="1">
      <c r="A51" s="22" t="s">
        <v>39</v>
      </c>
      <c r="B51" s="72" t="s">
        <v>40</v>
      </c>
      <c r="C51" s="76">
        <f>SUM(C54+C60+C67+C70+C61)</f>
        <v>3983.1</v>
      </c>
      <c r="D51" s="75">
        <f>SUM(D54+D60+D67+D70+D61)</f>
        <v>3413.4</v>
      </c>
      <c r="E51" s="62">
        <f>SUM(E54+E60+E67+E70+E61)</f>
        <v>3204.6</v>
      </c>
    </row>
    <row r="52" spans="1:5" ht="19.5" thickBot="1">
      <c r="A52" s="51" t="s">
        <v>73</v>
      </c>
      <c r="B52" s="33" t="s">
        <v>71</v>
      </c>
      <c r="C52" s="62">
        <f>C53+C67</f>
        <v>3983.1</v>
      </c>
      <c r="D52" s="10">
        <f t="shared" ref="D52:E52" si="12">D53+D67</f>
        <v>3413.4</v>
      </c>
      <c r="E52" s="10">
        <f t="shared" si="12"/>
        <v>3204.6</v>
      </c>
    </row>
    <row r="53" spans="1:5" ht="19.5" thickBot="1">
      <c r="A53" s="26" t="s">
        <v>74</v>
      </c>
      <c r="B53" s="34" t="s">
        <v>75</v>
      </c>
      <c r="C53" s="10">
        <f>C54</f>
        <v>3808</v>
      </c>
      <c r="D53" s="10">
        <f t="shared" ref="D53:E53" si="13">D54</f>
        <v>3221</v>
      </c>
      <c r="E53" s="10">
        <f t="shared" si="13"/>
        <v>3005</v>
      </c>
    </row>
    <row r="54" spans="1:5" ht="17.25" customHeight="1" thickBot="1">
      <c r="A54" s="57" t="s">
        <v>67</v>
      </c>
      <c r="B54" s="54" t="s">
        <v>72</v>
      </c>
      <c r="C54" s="20">
        <f>C56+C55</f>
        <v>3808</v>
      </c>
      <c r="D54" s="20">
        <f t="shared" ref="D54:E54" si="14">D56+D55</f>
        <v>3221</v>
      </c>
      <c r="E54" s="20">
        <f t="shared" si="14"/>
        <v>3005</v>
      </c>
    </row>
    <row r="55" spans="1:5" ht="19.5" customHeight="1" thickBot="1">
      <c r="A55" s="58" t="s">
        <v>68</v>
      </c>
      <c r="B55" s="56" t="s">
        <v>91</v>
      </c>
      <c r="C55" s="20">
        <v>3808</v>
      </c>
      <c r="D55" s="12">
        <v>3221</v>
      </c>
      <c r="E55" s="12">
        <v>3005</v>
      </c>
    </row>
    <row r="56" spans="1:5" ht="19.5" hidden="1" thickBot="1">
      <c r="A56" s="58" t="s">
        <v>94</v>
      </c>
      <c r="B56" s="59" t="s">
        <v>95</v>
      </c>
      <c r="C56" s="12">
        <v>0</v>
      </c>
      <c r="D56" s="12">
        <v>0</v>
      </c>
      <c r="E56" s="12">
        <v>0</v>
      </c>
    </row>
    <row r="57" spans="1:5" ht="19.5" hidden="1" thickBot="1">
      <c r="A57" s="26"/>
      <c r="B57" s="34"/>
      <c r="C57" s="19"/>
      <c r="D57" s="19"/>
      <c r="E57" s="19"/>
    </row>
    <row r="58" spans="1:5" ht="19.5" hidden="1" thickBot="1">
      <c r="A58" s="27"/>
      <c r="B58" s="34"/>
      <c r="C58" s="19"/>
      <c r="D58" s="19"/>
      <c r="E58" s="19"/>
    </row>
    <row r="59" spans="1:5" ht="19.5" hidden="1" thickBot="1">
      <c r="A59" s="27"/>
      <c r="B59" s="35"/>
      <c r="C59" s="20"/>
      <c r="D59" s="12"/>
      <c r="E59" s="12"/>
    </row>
    <row r="60" spans="1:5" ht="19.5" hidden="1" thickBot="1">
      <c r="A60" s="8"/>
      <c r="B60" s="36"/>
      <c r="C60" s="10"/>
      <c r="D60" s="10"/>
      <c r="E60" s="10"/>
    </row>
    <row r="61" spans="1:5" ht="38.25" hidden="1" thickBot="1">
      <c r="A61" s="23" t="s">
        <v>63</v>
      </c>
      <c r="B61" s="24" t="s">
        <v>77</v>
      </c>
      <c r="C61" s="19">
        <f>C63</f>
        <v>0</v>
      </c>
      <c r="D61" s="10">
        <f>D66</f>
        <v>0</v>
      </c>
      <c r="E61" s="10">
        <f t="shared" ref="E61" si="15">E63</f>
        <v>0</v>
      </c>
    </row>
    <row r="62" spans="1:5" ht="59.25" hidden="1" customHeight="1" thickBot="1">
      <c r="A62" s="21" t="s">
        <v>64</v>
      </c>
      <c r="B62" s="37" t="s">
        <v>65</v>
      </c>
      <c r="C62" s="12">
        <v>0</v>
      </c>
      <c r="D62" s="12">
        <v>0</v>
      </c>
      <c r="E62" s="12">
        <v>0</v>
      </c>
    </row>
    <row r="63" spans="1:5" ht="19.5" hidden="1" thickBot="1">
      <c r="A63" s="25" t="s">
        <v>70</v>
      </c>
      <c r="B63" s="28" t="s">
        <v>76</v>
      </c>
      <c r="C63" s="20">
        <f>C64</f>
        <v>0</v>
      </c>
      <c r="D63" s="12">
        <f t="shared" ref="D63:E63" si="16">D64</f>
        <v>0</v>
      </c>
      <c r="E63" s="12">
        <f t="shared" si="16"/>
        <v>0</v>
      </c>
    </row>
    <row r="64" spans="1:5" ht="19.5" hidden="1" thickBot="1">
      <c r="A64" s="25" t="s">
        <v>69</v>
      </c>
      <c r="B64" s="28" t="s">
        <v>76</v>
      </c>
      <c r="C64" s="20">
        <v>0</v>
      </c>
      <c r="D64" s="12">
        <v>0</v>
      </c>
      <c r="E64" s="12">
        <v>0</v>
      </c>
    </row>
    <row r="65" spans="1:5" ht="19.5" hidden="1" thickBot="1">
      <c r="A65" s="52" t="s">
        <v>92</v>
      </c>
      <c r="B65" s="53" t="s">
        <v>89</v>
      </c>
      <c r="C65" s="20"/>
      <c r="D65" s="12"/>
      <c r="E65" s="12"/>
    </row>
    <row r="66" spans="1:5" ht="19.5" hidden="1" thickBot="1">
      <c r="A66" s="49" t="s">
        <v>88</v>
      </c>
      <c r="B66" s="50" t="s">
        <v>93</v>
      </c>
      <c r="C66" s="20">
        <v>0</v>
      </c>
      <c r="D66" s="12">
        <v>0</v>
      </c>
      <c r="E66" s="12">
        <v>0</v>
      </c>
    </row>
    <row r="67" spans="1:5" ht="19.5" thickBot="1">
      <c r="A67" s="22" t="s">
        <v>49</v>
      </c>
      <c r="B67" s="36" t="s">
        <v>41</v>
      </c>
      <c r="C67" s="10">
        <f>SUM(C68)</f>
        <v>175.1</v>
      </c>
      <c r="D67" s="10">
        <f t="shared" ref="D67:E67" si="17">SUM(D68)</f>
        <v>192.4</v>
      </c>
      <c r="E67" s="10">
        <f t="shared" si="17"/>
        <v>199.6</v>
      </c>
    </row>
    <row r="68" spans="1:5" ht="38.25" thickBot="1">
      <c r="A68" s="14" t="s">
        <v>50</v>
      </c>
      <c r="B68" s="55" t="s">
        <v>42</v>
      </c>
      <c r="C68" s="12">
        <f t="shared" ref="C68:E68" si="18">SUM(C69)</f>
        <v>175.1</v>
      </c>
      <c r="D68" s="12">
        <f t="shared" si="18"/>
        <v>192.4</v>
      </c>
      <c r="E68" s="12">
        <f t="shared" si="18"/>
        <v>199.6</v>
      </c>
    </row>
    <row r="69" spans="1:5" ht="38.25" thickBot="1">
      <c r="A69" s="11" t="s">
        <v>51</v>
      </c>
      <c r="B69" s="38" t="s">
        <v>42</v>
      </c>
      <c r="C69" s="15">
        <v>175.1</v>
      </c>
      <c r="D69" s="15">
        <v>192.4</v>
      </c>
      <c r="E69" s="15">
        <v>199.6</v>
      </c>
    </row>
    <row r="70" spans="1:5" ht="19.5" hidden="1" thickBot="1">
      <c r="A70" s="9" t="s">
        <v>52</v>
      </c>
      <c r="B70" s="32" t="s">
        <v>43</v>
      </c>
      <c r="C70" s="10">
        <f>SUM(C71)</f>
        <v>0</v>
      </c>
      <c r="D70" s="10">
        <f t="shared" ref="D70:E71" si="19">SUM(D71)</f>
        <v>0</v>
      </c>
      <c r="E70" s="10">
        <f t="shared" si="19"/>
        <v>0</v>
      </c>
    </row>
    <row r="71" spans="1:5" ht="19.5" hidden="1" thickBot="1">
      <c r="A71" s="14" t="s">
        <v>53</v>
      </c>
      <c r="B71" s="29" t="s">
        <v>44</v>
      </c>
      <c r="C71" s="12">
        <f>SUM(C72)</f>
        <v>0</v>
      </c>
      <c r="D71" s="12">
        <f t="shared" si="19"/>
        <v>0</v>
      </c>
      <c r="E71" s="12">
        <f t="shared" si="19"/>
        <v>0</v>
      </c>
    </row>
    <row r="72" spans="1:5" ht="19.5" hidden="1" thickBot="1">
      <c r="A72" s="11" t="s">
        <v>54</v>
      </c>
      <c r="B72" s="29" t="s">
        <v>44</v>
      </c>
      <c r="C72" s="15">
        <v>0</v>
      </c>
      <c r="D72" s="15">
        <v>0</v>
      </c>
      <c r="E72" s="15">
        <v>0</v>
      </c>
    </row>
    <row r="73" spans="1:5" ht="20.25" thickBot="1">
      <c r="A73" s="18" t="s">
        <v>45</v>
      </c>
      <c r="B73" s="39"/>
      <c r="C73" s="10">
        <f>SUM(C19+C51)</f>
        <v>8849.82</v>
      </c>
      <c r="D73" s="10">
        <f>SUM(D19+D51)</f>
        <v>8556</v>
      </c>
      <c r="E73" s="10">
        <f>SUM(E19+E51)</f>
        <v>8858.64</v>
      </c>
    </row>
  </sheetData>
  <mergeCells count="6">
    <mergeCell ref="A13:E13"/>
    <mergeCell ref="A12:E12"/>
    <mergeCell ref="A11:E11"/>
    <mergeCell ref="C16:E16"/>
    <mergeCell ref="A16:A17"/>
    <mergeCell ref="B16:B17"/>
  </mergeCells>
  <hyperlinks>
    <hyperlink ref="A46" r:id="rId1" display="https://kodifikant.ru/codes/kbk2014/11400000000000000"/>
    <hyperlink ref="A49" r:id="rId2" display="https://kodifikant.ru/codes/kbk2014/11406000000000430"/>
  </hyperlinks>
  <pageMargins left="0.51181102362204722" right="0.51181102362204722" top="1.1417322834645669" bottom="0.35433070866141736" header="0.31496062992125984" footer="0.31496062992125984"/>
  <pageSetup paperSize="9" scale="6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2024-11-15T06:36:15Z</dcterms:modified>
</cp:coreProperties>
</file>