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Прил 5" sheetId="1" r:id="rId1"/>
  </sheets>
  <calcPr calcId="124519"/>
</workbook>
</file>

<file path=xl/calcChain.xml><?xml version="1.0" encoding="utf-8"?>
<calcChain xmlns="http://schemas.openxmlformats.org/spreadsheetml/2006/main">
  <c r="H16" i="1"/>
  <c r="I16"/>
  <c r="G47"/>
  <c r="G16" s="1"/>
  <c r="G188" s="1"/>
  <c r="I41"/>
  <c r="H41"/>
  <c r="H40" s="1"/>
  <c r="G41"/>
  <c r="I40"/>
  <c r="G40"/>
  <c r="I39"/>
  <c r="H39"/>
  <c r="G39"/>
  <c r="I38"/>
  <c r="I37" s="1"/>
  <c r="H38"/>
  <c r="G38"/>
  <c r="G37" s="1"/>
  <c r="H37"/>
  <c r="H78" l="1"/>
  <c r="H77" s="1"/>
  <c r="I78"/>
  <c r="I77" s="1"/>
  <c r="I186"/>
  <c r="I185" s="1"/>
  <c r="I184" s="1"/>
  <c r="H186"/>
  <c r="G186"/>
  <c r="G185" s="1"/>
  <c r="G184" s="1"/>
  <c r="H185"/>
  <c r="H184" s="1"/>
  <c r="I182"/>
  <c r="H182"/>
  <c r="H181" s="1"/>
  <c r="H180" s="1"/>
  <c r="H179" s="1"/>
  <c r="H178" s="1"/>
  <c r="G182"/>
  <c r="I181"/>
  <c r="I180" s="1"/>
  <c r="I179" s="1"/>
  <c r="I178" s="1"/>
  <c r="G181"/>
  <c r="G180" s="1"/>
  <c r="G179" s="1"/>
  <c r="G178" s="1"/>
  <c r="I176"/>
  <c r="I175" s="1"/>
  <c r="H176"/>
  <c r="G176"/>
  <c r="G175" s="1"/>
  <c r="H175"/>
  <c r="I172"/>
  <c r="I171" s="1"/>
  <c r="H172"/>
  <c r="G172"/>
  <c r="G171" s="1"/>
  <c r="H171"/>
  <c r="H170" s="1"/>
  <c r="I165"/>
  <c r="G165"/>
  <c r="I163"/>
  <c r="H163"/>
  <c r="G163"/>
  <c r="I161"/>
  <c r="H161"/>
  <c r="G161"/>
  <c r="I159"/>
  <c r="H159"/>
  <c r="G159"/>
  <c r="I157"/>
  <c r="H157"/>
  <c r="G157"/>
  <c r="I155"/>
  <c r="H155"/>
  <c r="G155"/>
  <c r="I152"/>
  <c r="H152"/>
  <c r="G152"/>
  <c r="I149"/>
  <c r="I148" s="1"/>
  <c r="I147" s="1"/>
  <c r="I146" s="1"/>
  <c r="H149"/>
  <c r="G149"/>
  <c r="G148" s="1"/>
  <c r="G147" s="1"/>
  <c r="G146" s="1"/>
  <c r="H148"/>
  <c r="H147" s="1"/>
  <c r="H146" s="1"/>
  <c r="I143"/>
  <c r="G143"/>
  <c r="G140" s="1"/>
  <c r="I142"/>
  <c r="H140"/>
  <c r="I138"/>
  <c r="I137" s="1"/>
  <c r="H138"/>
  <c r="H137" s="1"/>
  <c r="G138"/>
  <c r="G137" s="1"/>
  <c r="G136" s="1"/>
  <c r="I132"/>
  <c r="I131" s="1"/>
  <c r="H132"/>
  <c r="G132"/>
  <c r="G131" s="1"/>
  <c r="H131"/>
  <c r="I130"/>
  <c r="I129" s="1"/>
  <c r="H130"/>
  <c r="G130"/>
  <c r="G129" s="1"/>
  <c r="H129"/>
  <c r="G126"/>
  <c r="G125"/>
  <c r="G124"/>
  <c r="G123"/>
  <c r="G122" s="1"/>
  <c r="I122"/>
  <c r="H122"/>
  <c r="H120"/>
  <c r="I118"/>
  <c r="H118"/>
  <c r="G118"/>
  <c r="I116"/>
  <c r="H116"/>
  <c r="G116"/>
  <c r="I115"/>
  <c r="I114" s="1"/>
  <c r="H115"/>
  <c r="H114" s="1"/>
  <c r="G115"/>
  <c r="G113" s="1"/>
  <c r="G112" s="1"/>
  <c r="G114"/>
  <c r="H113"/>
  <c r="H112" s="1"/>
  <c r="I110"/>
  <c r="H110"/>
  <c r="G110"/>
  <c r="I108"/>
  <c r="H108"/>
  <c r="G108"/>
  <c r="G105" s="1"/>
  <c r="I106"/>
  <c r="H106"/>
  <c r="H105"/>
  <c r="H104" s="1"/>
  <c r="I102"/>
  <c r="I101" s="1"/>
  <c r="G102"/>
  <c r="I98"/>
  <c r="I97"/>
  <c r="I96"/>
  <c r="I92"/>
  <c r="I91" s="1"/>
  <c r="I90" s="1"/>
  <c r="I89" s="1"/>
  <c r="H92"/>
  <c r="G92"/>
  <c r="G91" s="1"/>
  <c r="G90" s="1"/>
  <c r="G89" s="1"/>
  <c r="H91"/>
  <c r="H90" s="1"/>
  <c r="H89" s="1"/>
  <c r="I86"/>
  <c r="I85" s="1"/>
  <c r="H86"/>
  <c r="G86"/>
  <c r="G85" s="1"/>
  <c r="H85"/>
  <c r="H84" s="1"/>
  <c r="I72"/>
  <c r="I71" s="1"/>
  <c r="H72"/>
  <c r="H71" s="1"/>
  <c r="G72"/>
  <c r="G71" s="1"/>
  <c r="I64"/>
  <c r="H64"/>
  <c r="I63"/>
  <c r="H63"/>
  <c r="I59"/>
  <c r="H59"/>
  <c r="G59"/>
  <c r="I58"/>
  <c r="H58"/>
  <c r="G58"/>
  <c r="I56"/>
  <c r="I55" s="1"/>
  <c r="I52" s="1"/>
  <c r="I47" s="1"/>
  <c r="H56"/>
  <c r="H55" s="1"/>
  <c r="H52" s="1"/>
  <c r="G56"/>
  <c r="G55"/>
  <c r="I54"/>
  <c r="H54"/>
  <c r="G54"/>
  <c r="G52"/>
  <c r="I45"/>
  <c r="I44" s="1"/>
  <c r="I43" s="1"/>
  <c r="H45"/>
  <c r="G45"/>
  <c r="G44" s="1"/>
  <c r="G43" s="1"/>
  <c r="H44"/>
  <c r="H43" s="1"/>
  <c r="I35"/>
  <c r="I34" s="1"/>
  <c r="I33" s="1"/>
  <c r="I32" s="1"/>
  <c r="H35"/>
  <c r="G35"/>
  <c r="G34" s="1"/>
  <c r="G33" s="1"/>
  <c r="G32" s="1"/>
  <c r="H34"/>
  <c r="H33" s="1"/>
  <c r="H32" s="1"/>
  <c r="I27"/>
  <c r="I26" s="1"/>
  <c r="H27"/>
  <c r="G27"/>
  <c r="G26" s="1"/>
  <c r="H26"/>
  <c r="H25" s="1"/>
  <c r="I21"/>
  <c r="I20" s="1"/>
  <c r="H21"/>
  <c r="H20" s="1"/>
  <c r="G21"/>
  <c r="G20" s="1"/>
  <c r="H169" l="1"/>
  <c r="H47"/>
  <c r="G19"/>
  <c r="G18"/>
  <c r="G17" s="1"/>
  <c r="I19"/>
  <c r="I18"/>
  <c r="I17" s="1"/>
  <c r="G70"/>
  <c r="G69"/>
  <c r="G68" s="1"/>
  <c r="G67" s="1"/>
  <c r="I70"/>
  <c r="I69"/>
  <c r="I68" s="1"/>
  <c r="I67" s="1"/>
  <c r="I136"/>
  <c r="I135"/>
  <c r="I134" s="1"/>
  <c r="I128" s="1"/>
  <c r="G170"/>
  <c r="G169"/>
  <c r="I170"/>
  <c r="I169"/>
  <c r="G135"/>
  <c r="G134" s="1"/>
  <c r="H24"/>
  <c r="H23" s="1"/>
  <c r="H83"/>
  <c r="H76" s="1"/>
  <c r="H75" s="1"/>
  <c r="G101"/>
  <c r="H103"/>
  <c r="H102" s="1"/>
  <c r="H101" s="1"/>
  <c r="I105"/>
  <c r="I104" s="1"/>
  <c r="I113"/>
  <c r="I112" s="1"/>
  <c r="G128"/>
  <c r="H19"/>
  <c r="H18"/>
  <c r="H17" s="1"/>
  <c r="G25"/>
  <c r="G24"/>
  <c r="G23" s="1"/>
  <c r="I25"/>
  <c r="I24"/>
  <c r="I23" s="1"/>
  <c r="H70"/>
  <c r="H69"/>
  <c r="H68" s="1"/>
  <c r="H67" s="1"/>
  <c r="G84"/>
  <c r="G83"/>
  <c r="I84"/>
  <c r="I83"/>
  <c r="I76" s="1"/>
  <c r="I75" s="1"/>
  <c r="G104"/>
  <c r="G103"/>
  <c r="I103"/>
  <c r="H136"/>
  <c r="H135"/>
  <c r="H134" s="1"/>
  <c r="H128" s="1"/>
  <c r="G95"/>
  <c r="I95"/>
  <c r="H168" l="1"/>
  <c r="H167"/>
  <c r="H95"/>
  <c r="G76"/>
  <c r="G75" s="1"/>
  <c r="I168"/>
  <c r="I167"/>
  <c r="I188" s="1"/>
  <c r="G168"/>
  <c r="G167"/>
  <c r="H188"/>
</calcChain>
</file>

<file path=xl/sharedStrings.xml><?xml version="1.0" encoding="utf-8"?>
<sst xmlns="http://schemas.openxmlformats.org/spreadsheetml/2006/main" count="682" uniqueCount="192">
  <si>
    <t>Приложение № 5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</si>
  <si>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</si>
  <si>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</si>
  <si>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</si>
  <si>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</si>
  <si>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</si>
  <si>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ВЕДОМСТВЕННАЯ СТРУКТУРА РАСХОДОВ МУНИЦИПАЛЬНОГО ОБРАЗОВАНИЯ</t>
  </si>
  <si>
    <t>(тыс. рублей)</t>
  </si>
  <si>
    <t>Наименование</t>
  </si>
  <si>
    <t>ВЕД</t>
  </si>
  <si>
    <t>РЗ</t>
  </si>
  <si>
    <t>ПР</t>
  </si>
  <si>
    <t>ЦСР</t>
  </si>
  <si>
    <t>ВР</t>
  </si>
  <si>
    <t>Администрация муниципального образования Мичуринский сельсовет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</si>
  <si>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</si>
  <si>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</si>
  <si>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</si>
  <si>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</si>
  <si>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области»</t>
  </si>
  <si>
    <t>92 0 00 00000</t>
  </si>
  <si>
    <t>Комплексы процессных мероприятий</t>
  </si>
  <si>
    <t>739</t>
  </si>
  <si>
    <t>92 4 00 00000</t>
  </si>
  <si>
    <t>Комплекс процессных мероприятий «Осуществление исполнения полномочий главы муниципального образования и обеспечение деятельности аппарата управления  администрации  Мичуринский  сельсовет»</t>
  </si>
  <si>
    <t>92 4 01 00000</t>
  </si>
  <si>
    <t>Глава муниципального образования</t>
  </si>
  <si>
    <t>92 4 01 10010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</si>
  <si>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</si>
  <si>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</si>
  <si>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</si>
  <si>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»</t>
  </si>
  <si>
    <t>92 4 00 0000</t>
  </si>
  <si>
    <t>Центральный аппарат</t>
  </si>
  <si>
    <t>92 4 01 10020</t>
  </si>
  <si>
    <t>Расходы на выплату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</si>
  <si>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</si>
  <si>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</si>
  <si>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92 0 02 10020</t>
  </si>
  <si>
    <t>320</t>
  </si>
  <si>
    <t>Уплата прочих налогов, сборов и иных платежей</t>
  </si>
  <si>
    <t xml:space="preserve">Обеспечение проведения выборов и референдумов </t>
  </si>
  <si>
    <t>07</t>
  </si>
  <si>
    <t>Непрограммные мероприятия</t>
  </si>
  <si>
    <t>76 0 00 00000</t>
  </si>
  <si>
    <t>Прочие непрограммные  мероприятия</t>
  </si>
  <si>
    <t>76 2 00 00000</t>
  </si>
  <si>
    <t>Проведение выборов в представительные органы муниципального образования</t>
  </si>
  <si>
    <t>76 2 00 10070</t>
  </si>
  <si>
    <t>Специальные расходы</t>
  </si>
  <si>
    <t>880</t>
  </si>
  <si>
    <t>Прочие непрограммные мероприятия</t>
  </si>
  <si>
    <t xml:space="preserve">Резервный фонд по чрезвычайным ситуациям муниципального образования </t>
  </si>
  <si>
    <t>11</t>
  </si>
  <si>
    <t>76 2 00 10150</t>
  </si>
  <si>
    <t>Резервные средства</t>
  </si>
  <si>
    <t>Другие общегосударственные вопросы</t>
  </si>
  <si>
    <t>Комплекс процессных мероприятий " Осуществление части полномочий по организации исполнение бюджета поселения"</t>
  </si>
  <si>
    <t>92 4 02 00000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</si>
  <si>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</si>
  <si>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92 4 02 90090</t>
  </si>
  <si>
    <t>Иные межбюджетные трансферты</t>
  </si>
  <si>
    <t>Комплекс процессных мероприятий " Оплата членских взносов в Совет (ассоциацию) муниципальных образований Оренбургской области"</t>
  </si>
  <si>
    <t>92 4 04 00000</t>
  </si>
  <si>
    <t>Оплата членских взносов в Совет (ассоциацию) муниципальных образований Оренбургской области</t>
  </si>
  <si>
    <t>13</t>
  </si>
  <si>
    <t>92 4 04 10160</t>
  </si>
  <si>
    <t>850</t>
  </si>
  <si>
    <t>82 4 07 10080</t>
  </si>
  <si>
    <t>Комплекс процессных мероприятий «Расходы на выполнение функций на общегосударственные вопросы"</t>
  </si>
  <si>
    <t>92 4 05 00000</t>
  </si>
  <si>
    <t>Услуги по оказанию материально-технического обеспечения и содержания имущества администрации</t>
  </si>
  <si>
    <t>92 4 05 20240</t>
  </si>
  <si>
    <t>Закупка товаров, работ и услуг для обеспечения государственных (муниципальных) нужд</t>
  </si>
  <si>
    <t>Национальная оборона</t>
  </si>
  <si>
    <t>Мобилизационная и вневойсковая подготовка</t>
  </si>
  <si>
    <t>03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</si>
  <si>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»</t>
  </si>
  <si>
    <t>Комплекс процессных мероприятий «Осуществление первичного воинского учета  органами местного самоуправления поселений,муниципальных и городских округов»</t>
  </si>
  <si>
    <t>92 4 03 00000</t>
  </si>
  <si>
    <t>Осуществление первичного воинского учета  органами местного самоуправления поселений,муниципальных и городских округов</t>
  </si>
  <si>
    <t>92 4 03 51180</t>
  </si>
  <si>
    <t>92 0 04 51180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</si>
  <si>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</si>
  <si>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</si>
  <si>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«Устойчивое развитие территории муниципального образования Мичуринский сельсовет »</t>
  </si>
  <si>
    <t>82 0 00 00000</t>
  </si>
  <si>
    <t>Комплекс процессных мероприятий</t>
  </si>
  <si>
    <t>10</t>
  </si>
  <si>
    <t>82 4 00 00000</t>
  </si>
  <si>
    <t>Комплекс процессных мероприятий «Обеспечение мер пожарной безопасности»</t>
  </si>
  <si>
    <t>82 4 05 00000</t>
  </si>
  <si>
    <t>Проведение мероприятий, связанных с обеспечением первичных мер пожарной безопасности</t>
  </si>
  <si>
    <t>82 4 05 70010</t>
  </si>
  <si>
    <t>240</t>
  </si>
  <si>
    <t>Субсидии не 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</si>
  <si>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</si>
  <si>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</si>
  <si>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Непрограммные мероприятии</t>
  </si>
  <si>
    <t>Мероприятия направленные на охрану общественного порядка на территории сельского поселения</t>
  </si>
  <si>
    <t>76 2 00 60180</t>
  </si>
  <si>
    <t>14</t>
  </si>
  <si>
    <t>Национальная  экономика</t>
  </si>
  <si>
    <t>Мероприятия, направленные на охрану общественного порядка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</si>
  <si>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</si>
  <si>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</si>
  <si>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</si>
  <si>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Муниципальная программа «Устойчивое развитие территории муниципального образования Мичуринский сельсовет»</t>
  </si>
  <si>
    <t>Комплекс процесных мероприятий</t>
  </si>
  <si>
    <t>Комплекс процессных мероприятий «Ремонт и содержание автомобильных дорог общего пользования»</t>
  </si>
  <si>
    <t>82 4 06 00000</t>
  </si>
  <si>
    <t>Содержание  и ремонт автомобильных дорог общего пользования населенных пунктов</t>
  </si>
  <si>
    <t>82 4 06 70020</t>
  </si>
  <si>
    <t>Капитальный ремонт и ремонт автомобильных дорог общего пользования населенных пунктов</t>
  </si>
  <si>
    <t>82 0 06 S0410</t>
  </si>
  <si>
    <t>82 0 06 60700</t>
  </si>
  <si>
    <t>540</t>
  </si>
  <si>
    <t>Мероприятия по землеустройству и землепользованию</t>
  </si>
  <si>
    <t>12</t>
  </si>
  <si>
    <t>Комплекс процессных мероприятий «Мероприятия по землеустройству и землепользованию»</t>
  </si>
  <si>
    <t>82 4 08 00000</t>
  </si>
  <si>
    <t>82 0 08 90150</t>
  </si>
  <si>
    <t>82 4 08 90150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</si>
  <si>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</t>
  </si>
  <si>
    <t>82 0 08 S1510</t>
  </si>
  <si>
    <t>82 4 06 S0410</t>
  </si>
  <si>
    <t>Другие вопросы в области национальной экономики</t>
  </si>
  <si>
    <t>Комплексы процесных мероприятий</t>
  </si>
  <si>
    <t>Жилищно-коммунальное хозяйство</t>
  </si>
  <si>
    <t>05</t>
  </si>
  <si>
    <t>Жилищное хозяйство</t>
  </si>
  <si>
    <t>Содержание жилищного фонда</t>
  </si>
  <si>
    <t>76 2 00 70090</t>
  </si>
  <si>
    <t>Коммунальное хозяйство</t>
  </si>
  <si>
    <t>Комплекс процессных мероприятий " Мероприятия в области коммунального хозяйства»</t>
  </si>
  <si>
    <t>82 4 09 00000</t>
  </si>
  <si>
    <t>Мероприятия в области коммунального хозяйства</t>
  </si>
  <si>
    <t>82 4 09 70030</t>
  </si>
  <si>
    <t xml:space="preserve"> Иные закупки товаров, работ и услуг для обеспечения государственных (муниципальных) нужд</t>
  </si>
  <si>
    <t>Основное мероприятие «Организация деятельности по накоплению и транспортировке ТКО на территории поселения»</t>
  </si>
  <si>
    <t>82 0 13 00000</t>
  </si>
  <si>
    <t>Муниципальная программа «Устойчивое развитие территории муниципального образования Мичуринский сельсовет на 2017-2023 годы»</t>
  </si>
  <si>
    <t>Основное мероприятие "Обеспечение комплексного развития сельских поселений"</t>
  </si>
  <si>
    <t>Обеспечение комплексного развития сельских поселений</t>
  </si>
  <si>
    <t>82 0 13 L5760</t>
  </si>
  <si>
    <t>Субсидии юридическим лицам (кроме некоммерческих организаций), индивидуальным предпринимателям, а также физическим лицам – производителям товаров, работ и услуг</t>
  </si>
  <si>
    <t>810</t>
  </si>
  <si>
    <t>Благоустройство</t>
  </si>
  <si>
    <t>Комплекс процессных мероприятий «Благоустройство территории сельского поселения»</t>
  </si>
  <si>
    <t>82 4 01 00000</t>
  </si>
  <si>
    <t>Организация и содержание мест захоронения</t>
  </si>
  <si>
    <t>82 4 01 70060</t>
  </si>
  <si>
    <t>Озеленение</t>
  </si>
  <si>
    <t>82 0 01 70050</t>
  </si>
  <si>
    <t xml:space="preserve">82 0 01 70050 </t>
  </si>
  <si>
    <t>Основное мероприятие «Благоустройство территории сельского поселения»</t>
  </si>
  <si>
    <t>82 0 01 00000</t>
  </si>
  <si>
    <t>Прочее благоустройство</t>
  </si>
  <si>
    <t>82 4 01 70070</t>
  </si>
  <si>
    <t xml:space="preserve">82 4 01 70070 </t>
  </si>
  <si>
    <t>82 0 01 70060</t>
  </si>
  <si>
    <t xml:space="preserve">82 0 01 70060 </t>
  </si>
  <si>
    <t>82 0 01 70070</t>
  </si>
  <si>
    <t xml:space="preserve">82 0 01 70070 </t>
  </si>
  <si>
    <t>Культура и кинематография</t>
  </si>
  <si>
    <t>08</t>
  </si>
  <si>
    <t xml:space="preserve">Культура </t>
  </si>
  <si>
    <t>Комплекс процессных мероприятий «Организация культурно-досуговых мероприятий»</t>
  </si>
  <si>
    <t>82 4 02 00000</t>
  </si>
  <si>
    <t>Организация культурно-досуговой деятельности</t>
  </si>
  <si>
    <t>82 4 02 70080</t>
  </si>
  <si>
    <t>Комплекс процессных мероприятий«Организация библиотечного обслуживания населения»</t>
  </si>
  <si>
    <t>82 4 03 00000</t>
  </si>
  <si>
    <t>Организация библиотечного обслуживания населения</t>
  </si>
  <si>
    <t>82 4 03 70090</t>
  </si>
  <si>
    <t>Физическая культура и спорт</t>
  </si>
  <si>
    <t>Массовый спорт</t>
  </si>
  <si>
    <t>Основное мероприятие «Проведение спортивных мероприятий»</t>
  </si>
  <si>
    <t>82 0 04 00000</t>
  </si>
  <si>
    <t>Обеспечение деятельности по организации проведения в соответствии с календарным планом  физкультурных и спортивных мероприятий</t>
  </si>
  <si>
    <t>82 0 04 70100</t>
  </si>
  <si>
    <t>Условно-утвержденные расходы</t>
  </si>
  <si>
    <t>99 9 99 99999</t>
  </si>
  <si>
    <t xml:space="preserve">ИТОГО РАСХОДОВ        </t>
  </si>
  <si>
    <t>76 2 00 10110</t>
  </si>
  <si>
    <t>Выполнение других обязательств муниципального образования</t>
  </si>
  <si>
    <t xml:space="preserve">Резервный фонд по чрезвычайным ситуациям муниципального образования Акбулакский район </t>
  </si>
  <si>
    <t>76 2 00 10050</t>
  </si>
  <si>
    <t>Иные бюджетные ассигнования</t>
  </si>
  <si>
    <t>сельсовет на 2025 год и плановый</t>
  </si>
  <si>
    <t>период 2026-2027 г.г.»</t>
  </si>
  <si>
    <t xml:space="preserve"> МИЧУРИНСКИЙ СЕЛЬСОВЕТ НА 2025 ГОД  И ПЛАНОВЫЙ ПЕРИОД 2026-2027 ГОДОВ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</si>
</sst>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164" fontId="2" fillId="0" borderId="4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right" wrapText="1"/>
    </xf>
    <xf numFmtId="164" fontId="3" fillId="0" borderId="4" xfId="0" applyNumberFormat="1" applyFont="1" applyBorder="1" applyAlignment="1">
      <alignment horizontal="right" wrapText="1"/>
    </xf>
    <xf numFmtId="0" fontId="3" fillId="0" borderId="5" xfId="0" applyFont="1" applyBorder="1" applyAlignment="1">
      <alignment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vertical="top" wrapText="1"/>
    </xf>
    <xf numFmtId="49" fontId="3" fillId="0" borderId="7" xfId="0" applyNumberFormat="1" applyFont="1" applyBorder="1" applyAlignment="1">
      <alignment horizontal="center" wrapText="1"/>
    </xf>
    <xf numFmtId="49" fontId="3" fillId="0" borderId="7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3" fillId="0" borderId="7" xfId="0" applyFont="1" applyBorder="1" applyAlignment="1">
      <alignment wrapText="1"/>
    </xf>
    <xf numFmtId="164" fontId="3" fillId="0" borderId="6" xfId="0" applyNumberFormat="1" applyFont="1" applyFill="1" applyBorder="1" applyAlignment="1">
      <alignment horizontal="right" wrapText="1"/>
    </xf>
    <xf numFmtId="164" fontId="3" fillId="0" borderId="5" xfId="0" applyNumberFormat="1" applyFont="1" applyBorder="1" applyAlignment="1">
      <alignment horizontal="right" wrapText="1"/>
    </xf>
    <xf numFmtId="0" fontId="3" fillId="0" borderId="8" xfId="0" applyFont="1" applyBorder="1" applyAlignment="1">
      <alignment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wrapText="1"/>
    </xf>
    <xf numFmtId="164" fontId="3" fillId="0" borderId="8" xfId="0" applyNumberFormat="1" applyFont="1" applyBorder="1" applyAlignment="1">
      <alignment wrapText="1"/>
    </xf>
    <xf numFmtId="0" fontId="3" fillId="0" borderId="9" xfId="0" applyFont="1" applyBorder="1" applyAlignment="1">
      <alignment wrapText="1"/>
    </xf>
    <xf numFmtId="49" fontId="3" fillId="0" borderId="9" xfId="0" applyNumberFormat="1" applyFont="1" applyBorder="1" applyAlignment="1">
      <alignment horizontal="center" wrapText="1"/>
    </xf>
    <xf numFmtId="49" fontId="3" fillId="0" borderId="9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right"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0" borderId="7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10" xfId="0" applyNumberFormat="1" applyFont="1" applyFill="1" applyBorder="1" applyAlignment="1">
      <alignment horizontal="center" wrapText="1"/>
    </xf>
    <xf numFmtId="49" fontId="3" fillId="2" borderId="4" xfId="0" applyNumberFormat="1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right" wrapText="1"/>
    </xf>
    <xf numFmtId="0" fontId="3" fillId="0" borderId="11" xfId="0" applyFont="1" applyBorder="1" applyAlignment="1">
      <alignment wrapTex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2" fontId="3" fillId="0" borderId="11" xfId="0" applyNumberFormat="1" applyFont="1" applyBorder="1" applyAlignment="1">
      <alignment horizontal="right"/>
    </xf>
    <xf numFmtId="49" fontId="3" fillId="0" borderId="13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2" fontId="3" fillId="0" borderId="7" xfId="0" applyNumberFormat="1" applyFont="1" applyBorder="1" applyAlignment="1">
      <alignment horizontal="right"/>
    </xf>
    <xf numFmtId="0" fontId="3" fillId="0" borderId="13" xfId="0" applyFont="1" applyBorder="1" applyAlignment="1">
      <alignment wrapText="1"/>
    </xf>
    <xf numFmtId="0" fontId="3" fillId="2" borderId="7" xfId="0" applyFont="1" applyFill="1" applyBorder="1" applyAlignment="1">
      <alignment horizontal="center"/>
    </xf>
    <xf numFmtId="0" fontId="2" fillId="0" borderId="14" xfId="0" applyFont="1" applyBorder="1" applyAlignment="1">
      <alignment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right" wrapText="1"/>
    </xf>
    <xf numFmtId="164" fontId="3" fillId="0" borderId="5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left" vertical="top" wrapText="1"/>
    </xf>
    <xf numFmtId="0" fontId="3" fillId="0" borderId="15" xfId="0" applyFont="1" applyBorder="1" applyAlignment="1">
      <alignment wrapText="1"/>
    </xf>
    <xf numFmtId="49" fontId="3" fillId="0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Border="1" applyAlignment="1">
      <alignment horizontal="center" wrapText="1"/>
    </xf>
    <xf numFmtId="49" fontId="3" fillId="2" borderId="1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right" wrapText="1"/>
    </xf>
    <xf numFmtId="0" fontId="2" fillId="0" borderId="5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0" fillId="0" borderId="0" xfId="0" applyFill="1" applyAlignment="1"/>
    <xf numFmtId="164" fontId="0" fillId="0" borderId="0" xfId="0" applyNumberFormat="1" applyAlignme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3" fillId="2" borderId="7" xfId="0" applyNumberFormat="1" applyFont="1" applyFill="1" applyBorder="1" applyAlignment="1">
      <alignment horizontal="right"/>
    </xf>
    <xf numFmtId="164" fontId="3" fillId="2" borderId="6" xfId="0" applyNumberFormat="1" applyFont="1" applyFill="1" applyBorder="1" applyAlignment="1">
      <alignment horizontal="right" wrapText="1"/>
    </xf>
    <xf numFmtId="164" fontId="3" fillId="2" borderId="8" xfId="0" applyNumberFormat="1" applyFont="1" applyFill="1" applyBorder="1" applyAlignment="1">
      <alignment wrapText="1"/>
    </xf>
    <xf numFmtId="164" fontId="3" fillId="2" borderId="9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2" fontId="3" fillId="2" borderId="11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3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4"/>
  <sheetViews>
    <sheetView tabSelected="1" zoomScale="75" zoomScaleNormal="75" workbookViewId="0">
      <selection activeCell="E3" sqref="E3"/>
    </sheetView>
  </sheetViews>
  <sheetFormatPr defaultColWidth="11.42578125" defaultRowHeight="15"/>
  <cols>
    <col min="1" max="1" width="91.5703125" style="91" customWidth="1"/>
    <col min="2" max="2" width="11.42578125" style="92"/>
    <col min="3" max="4" width="11.42578125" style="93"/>
    <col min="5" max="5" width="25.140625" style="92" customWidth="1"/>
    <col min="6" max="6" width="14.85546875" style="92" customWidth="1"/>
    <col min="7" max="7" width="15" style="6" customWidth="1"/>
    <col min="8" max="8" width="16.5703125" style="6" customWidth="1"/>
    <col min="9" max="9" width="15.85546875" style="6" customWidth="1"/>
    <col min="10" max="16384" width="11.42578125" style="6"/>
  </cols>
  <sheetData>
    <row r="1" spans="1:9" s="4" customFormat="1" ht="12">
      <c r="A1" s="1"/>
      <c r="B1" s="2"/>
      <c r="C1" s="3"/>
      <c r="D1" s="3"/>
      <c r="E1" s="2"/>
      <c r="F1" s="2"/>
      <c r="I1" s="5" t="s">
        <v>0</v>
      </c>
    </row>
    <row r="2" spans="1:9" s="4" customFormat="1" ht="12">
      <c r="A2" s="1"/>
      <c r="B2" s="2"/>
      <c r="C2" s="3"/>
      <c r="D2" s="3"/>
      <c r="E2" s="2"/>
      <c r="F2" s="2"/>
      <c r="I2" s="5" t="s">
        <v>1</v>
      </c>
    </row>
    <row r="3" spans="1:9" s="4" customFormat="1" ht="12">
      <c r="A3" s="1"/>
      <c r="B3" s="2"/>
      <c r="C3" s="3"/>
      <c r="D3" s="3"/>
      <c r="E3" s="2"/>
      <c r="F3" s="2"/>
      <c r="I3" s="5" t="s">
        <v>2</v>
      </c>
    </row>
    <row r="4" spans="1:9" s="4" customFormat="1" ht="12">
      <c r="A4" s="1"/>
      <c r="B4" s="2"/>
      <c r="C4" s="3"/>
      <c r="D4" s="3"/>
      <c r="E4" s="2"/>
      <c r="F4" s="2"/>
      <c r="I4" s="5" t="s">
        <v>3</v>
      </c>
    </row>
    <row r="5" spans="1:9" s="4" customFormat="1" ht="12">
      <c r="A5" s="1"/>
      <c r="B5" s="2"/>
      <c r="C5" s="3"/>
      <c r="D5" s="3"/>
      <c r="E5" s="2"/>
      <c r="F5" s="2"/>
      <c r="I5" s="5" t="s">
        <v>4</v>
      </c>
    </row>
    <row r="6" spans="1:9" s="4" customFormat="1" ht="12">
      <c r="A6" s="1"/>
      <c r="B6" s="2"/>
      <c r="C6" s="3"/>
      <c r="D6" s="3"/>
      <c r="E6" s="2"/>
      <c r="F6" s="2"/>
      <c r="I6" s="5" t="s">
        <v>5</v>
      </c>
    </row>
    <row r="7" spans="1:9" s="4" customFormat="1" ht="12">
      <c r="A7" s="1"/>
      <c r="B7" s="2"/>
      <c r="C7" s="3"/>
      <c r="D7" s="3"/>
      <c r="E7" s="2"/>
      <c r="F7" s="2"/>
      <c r="I7" s="5" t="s">
        <v>189</v>
      </c>
    </row>
    <row r="8" spans="1:9" s="4" customFormat="1" ht="12">
      <c r="A8" s="1"/>
      <c r="B8" s="2"/>
      <c r="C8" s="3"/>
      <c r="D8" s="3"/>
      <c r="E8" s="2"/>
      <c r="F8" s="2"/>
      <c r="I8" s="5" t="s">
        <v>190</v>
      </c>
    </row>
    <row r="9" spans="1:9" s="4" customFormat="1" ht="12">
      <c r="A9" s="1"/>
      <c r="B9" s="2"/>
      <c r="C9" s="3"/>
      <c r="D9" s="3"/>
      <c r="E9" s="2"/>
      <c r="F9" s="2"/>
      <c r="H9" s="105"/>
      <c r="I9" s="105"/>
    </row>
    <row r="10" spans="1:9">
      <c r="A10" s="106"/>
      <c r="B10" s="106"/>
      <c r="C10" s="106"/>
      <c r="D10" s="106"/>
      <c r="E10" s="106"/>
      <c r="F10" s="106"/>
      <c r="G10" s="106"/>
      <c r="H10" s="106"/>
      <c r="I10" s="106"/>
    </row>
    <row r="11" spans="1:9" s="7" customFormat="1" ht="18.75">
      <c r="A11" s="107" t="s">
        <v>6</v>
      </c>
      <c r="B11" s="107"/>
      <c r="C11" s="107"/>
      <c r="D11" s="107"/>
      <c r="E11" s="107"/>
      <c r="F11" s="107"/>
      <c r="G11" s="107"/>
      <c r="H11" s="107"/>
      <c r="I11" s="107"/>
    </row>
    <row r="12" spans="1:9" s="7" customFormat="1" ht="18.75">
      <c r="A12" s="107" t="s">
        <v>191</v>
      </c>
      <c r="B12" s="107"/>
      <c r="C12" s="107"/>
      <c r="D12" s="107"/>
      <c r="E12" s="107"/>
      <c r="F12" s="107"/>
      <c r="G12" s="107"/>
      <c r="H12" s="107"/>
      <c r="I12" s="107"/>
    </row>
    <row r="13" spans="1:9" s="8" customFormat="1" ht="19.5" thickBot="1">
      <c r="A13" s="108" t="s">
        <v>7</v>
      </c>
      <c r="B13" s="108"/>
      <c r="C13" s="108"/>
      <c r="D13" s="108"/>
      <c r="E13" s="108"/>
      <c r="F13" s="108"/>
      <c r="G13" s="108"/>
      <c r="H13" s="108"/>
      <c r="I13" s="108"/>
    </row>
    <row r="14" spans="1:9" ht="19.5" thickBot="1">
      <c r="A14" s="9" t="s">
        <v>8</v>
      </c>
      <c r="B14" s="10" t="s">
        <v>9</v>
      </c>
      <c r="C14" s="11" t="s">
        <v>10</v>
      </c>
      <c r="D14" s="11" t="s">
        <v>11</v>
      </c>
      <c r="E14" s="10" t="s">
        <v>12</v>
      </c>
      <c r="F14" s="10" t="s">
        <v>13</v>
      </c>
      <c r="G14" s="10">
        <v>2025</v>
      </c>
      <c r="H14" s="10">
        <v>2026</v>
      </c>
      <c r="I14" s="9">
        <v>2027</v>
      </c>
    </row>
    <row r="15" spans="1:9" ht="28.5" customHeight="1" thickBot="1">
      <c r="A15" s="12" t="s">
        <v>14</v>
      </c>
      <c r="B15" s="13"/>
      <c r="C15" s="14"/>
      <c r="D15" s="14"/>
      <c r="E15" s="13"/>
      <c r="F15" s="13"/>
      <c r="G15" s="15"/>
      <c r="H15" s="15"/>
      <c r="I15" s="16"/>
    </row>
    <row r="16" spans="1:9" ht="19.5" thickBot="1">
      <c r="A16" s="12" t="s">
        <v>15</v>
      </c>
      <c r="B16" s="13">
        <v>739</v>
      </c>
      <c r="C16" s="14" t="s">
        <v>16</v>
      </c>
      <c r="D16" s="14"/>
      <c r="E16" s="13"/>
      <c r="F16" s="13"/>
      <c r="G16" s="17">
        <f>G17+G23+G42+G47+G43</f>
        <v>4409</v>
      </c>
      <c r="H16" s="17">
        <f t="shared" ref="H16:I16" si="0">H17+H23+H42+H47+H43</f>
        <v>4154.8999999999996</v>
      </c>
      <c r="I16" s="17">
        <f t="shared" si="0"/>
        <v>3645.9</v>
      </c>
    </row>
    <row r="17" spans="1:9" ht="38.25" customHeight="1" thickBot="1">
      <c r="A17" s="12" t="s">
        <v>17</v>
      </c>
      <c r="B17" s="13">
        <v>739</v>
      </c>
      <c r="C17" s="14" t="s">
        <v>16</v>
      </c>
      <c r="D17" s="14" t="s">
        <v>18</v>
      </c>
      <c r="E17" s="13"/>
      <c r="F17" s="13"/>
      <c r="G17" s="17">
        <f t="shared" ref="G17:I21" si="1">SUM(G18)</f>
        <v>1003.6</v>
      </c>
      <c r="H17" s="17">
        <f t="shared" si="1"/>
        <v>1003.6</v>
      </c>
      <c r="I17" s="15">
        <f t="shared" si="1"/>
        <v>1003.6</v>
      </c>
    </row>
    <row r="18" spans="1:9" ht="57" thickBot="1">
      <c r="A18" s="18" t="s">
        <v>19</v>
      </c>
      <c r="B18" s="19">
        <v>739</v>
      </c>
      <c r="C18" s="20" t="s">
        <v>16</v>
      </c>
      <c r="D18" s="20" t="s">
        <v>18</v>
      </c>
      <c r="E18" s="19" t="s">
        <v>20</v>
      </c>
      <c r="F18" s="19"/>
      <c r="G18" s="21">
        <f>SUM(G20)</f>
        <v>1003.6</v>
      </c>
      <c r="H18" s="21">
        <f>SUM(H20)</f>
        <v>1003.6</v>
      </c>
      <c r="I18" s="22">
        <f>SUM(I20)</f>
        <v>1003.6</v>
      </c>
    </row>
    <row r="19" spans="1:9" ht="19.5" thickBot="1">
      <c r="A19" s="23" t="s">
        <v>21</v>
      </c>
      <c r="B19" s="24" t="s">
        <v>22</v>
      </c>
      <c r="C19" s="25" t="s">
        <v>16</v>
      </c>
      <c r="D19" s="25" t="s">
        <v>18</v>
      </c>
      <c r="E19" s="19" t="s">
        <v>23</v>
      </c>
      <c r="F19" s="19"/>
      <c r="G19" s="21">
        <f>G20</f>
        <v>1003.6</v>
      </c>
      <c r="H19" s="21">
        <f t="shared" ref="H19:I19" si="2">H20</f>
        <v>1003.6</v>
      </c>
      <c r="I19" s="21">
        <f t="shared" si="2"/>
        <v>1003.6</v>
      </c>
    </row>
    <row r="20" spans="1:9" s="29" customFormat="1" ht="62.25" customHeight="1" thickBot="1">
      <c r="A20" s="26" t="s">
        <v>24</v>
      </c>
      <c r="B20" s="27" t="s">
        <v>22</v>
      </c>
      <c r="C20" s="28" t="s">
        <v>16</v>
      </c>
      <c r="D20" s="28" t="s">
        <v>18</v>
      </c>
      <c r="E20" s="19" t="s">
        <v>25</v>
      </c>
      <c r="F20" s="19"/>
      <c r="G20" s="21">
        <f t="shared" si="1"/>
        <v>1003.6</v>
      </c>
      <c r="H20" s="21">
        <f t="shared" si="1"/>
        <v>1003.6</v>
      </c>
      <c r="I20" s="22">
        <f t="shared" si="1"/>
        <v>1003.6</v>
      </c>
    </row>
    <row r="21" spans="1:9" ht="19.5" thickBot="1">
      <c r="A21" s="30" t="s">
        <v>26</v>
      </c>
      <c r="B21" s="27">
        <v>739</v>
      </c>
      <c r="C21" s="28" t="s">
        <v>16</v>
      </c>
      <c r="D21" s="28" t="s">
        <v>18</v>
      </c>
      <c r="E21" s="19" t="s">
        <v>27</v>
      </c>
      <c r="F21" s="19"/>
      <c r="G21" s="21">
        <f t="shared" si="1"/>
        <v>1003.6</v>
      </c>
      <c r="H21" s="21">
        <f t="shared" si="1"/>
        <v>1003.6</v>
      </c>
      <c r="I21" s="22">
        <f t="shared" si="1"/>
        <v>1003.6</v>
      </c>
    </row>
    <row r="22" spans="1:9" ht="22.5" customHeight="1" thickBot="1">
      <c r="A22" s="18" t="s">
        <v>28</v>
      </c>
      <c r="B22" s="19">
        <v>739</v>
      </c>
      <c r="C22" s="20" t="s">
        <v>16</v>
      </c>
      <c r="D22" s="20" t="s">
        <v>18</v>
      </c>
      <c r="E22" s="19" t="s">
        <v>27</v>
      </c>
      <c r="F22" s="19">
        <v>120</v>
      </c>
      <c r="G22" s="21">
        <v>1003.6</v>
      </c>
      <c r="H22" s="21">
        <v>1003.6</v>
      </c>
      <c r="I22" s="22">
        <v>1003.6</v>
      </c>
    </row>
    <row r="23" spans="1:9" ht="57" thickBot="1">
      <c r="A23" s="12" t="s">
        <v>29</v>
      </c>
      <c r="B23" s="13">
        <v>739</v>
      </c>
      <c r="C23" s="14" t="s">
        <v>16</v>
      </c>
      <c r="D23" s="14" t="s">
        <v>30</v>
      </c>
      <c r="E23" s="13"/>
      <c r="F23" s="13"/>
      <c r="G23" s="17">
        <f t="shared" ref="G23:I26" si="3">SUM(G24)</f>
        <v>2581.9</v>
      </c>
      <c r="H23" s="17">
        <f t="shared" si="3"/>
        <v>2456.3000000000002</v>
      </c>
      <c r="I23" s="17">
        <f t="shared" si="3"/>
        <v>1956.3</v>
      </c>
    </row>
    <row r="24" spans="1:9" ht="57" thickBot="1">
      <c r="A24" s="18" t="s">
        <v>31</v>
      </c>
      <c r="B24" s="19">
        <v>739</v>
      </c>
      <c r="C24" s="20" t="s">
        <v>16</v>
      </c>
      <c r="D24" s="20" t="s">
        <v>30</v>
      </c>
      <c r="E24" s="19" t="s">
        <v>20</v>
      </c>
      <c r="F24" s="19"/>
      <c r="G24" s="21">
        <f>SUM(G26)</f>
        <v>2581.9</v>
      </c>
      <c r="H24" s="21">
        <f>SUM(H26)</f>
        <v>2456.3000000000002</v>
      </c>
      <c r="I24" s="22">
        <f>SUM(I26)</f>
        <v>1956.3</v>
      </c>
    </row>
    <row r="25" spans="1:9" ht="19.5" thickBot="1">
      <c r="A25" s="23" t="s">
        <v>21</v>
      </c>
      <c r="B25" s="24" t="s">
        <v>22</v>
      </c>
      <c r="C25" s="25" t="s">
        <v>16</v>
      </c>
      <c r="D25" s="20" t="s">
        <v>30</v>
      </c>
      <c r="E25" s="19" t="s">
        <v>32</v>
      </c>
      <c r="F25" s="19"/>
      <c r="G25" s="21">
        <f>G26</f>
        <v>2581.9</v>
      </c>
      <c r="H25" s="21">
        <f t="shared" ref="H25:I25" si="4">H26</f>
        <v>2456.3000000000002</v>
      </c>
      <c r="I25" s="21">
        <f t="shared" si="4"/>
        <v>1956.3</v>
      </c>
    </row>
    <row r="26" spans="1:9" ht="75.75" thickBot="1">
      <c r="A26" s="26" t="s">
        <v>24</v>
      </c>
      <c r="B26" s="27" t="s">
        <v>22</v>
      </c>
      <c r="C26" s="28" t="s">
        <v>16</v>
      </c>
      <c r="D26" s="20" t="s">
        <v>30</v>
      </c>
      <c r="E26" s="19" t="s">
        <v>25</v>
      </c>
      <c r="F26" s="19"/>
      <c r="G26" s="21">
        <f t="shared" si="3"/>
        <v>2581.9</v>
      </c>
      <c r="H26" s="21">
        <f t="shared" si="3"/>
        <v>2456.3000000000002</v>
      </c>
      <c r="I26" s="22">
        <f t="shared" si="3"/>
        <v>1956.3</v>
      </c>
    </row>
    <row r="27" spans="1:9" ht="19.5" thickBot="1">
      <c r="A27" s="30" t="s">
        <v>33</v>
      </c>
      <c r="B27" s="27">
        <v>739</v>
      </c>
      <c r="C27" s="28" t="s">
        <v>16</v>
      </c>
      <c r="D27" s="20" t="s">
        <v>30</v>
      </c>
      <c r="E27" s="19" t="s">
        <v>34</v>
      </c>
      <c r="F27" s="19"/>
      <c r="G27" s="21">
        <f>G28+G29+G31</f>
        <v>2581.9</v>
      </c>
      <c r="H27" s="21">
        <f t="shared" ref="H27" si="5">H28+H29+H31</f>
        <v>2456.3000000000002</v>
      </c>
      <c r="I27" s="21">
        <f>I28+I29+I31</f>
        <v>1956.3</v>
      </c>
    </row>
    <row r="28" spans="1:9" ht="21.75" customHeight="1" thickBot="1">
      <c r="A28" s="30" t="s">
        <v>35</v>
      </c>
      <c r="B28" s="27">
        <v>739</v>
      </c>
      <c r="C28" s="28" t="s">
        <v>16</v>
      </c>
      <c r="D28" s="20" t="s">
        <v>30</v>
      </c>
      <c r="E28" s="19" t="s">
        <v>34</v>
      </c>
      <c r="F28" s="19">
        <v>120</v>
      </c>
      <c r="G28" s="21">
        <v>1121.9000000000001</v>
      </c>
      <c r="H28" s="21">
        <v>996.3</v>
      </c>
      <c r="I28" s="21">
        <v>996.3</v>
      </c>
    </row>
    <row r="29" spans="1:9" ht="38.25" thickBot="1">
      <c r="A29" s="23" t="s">
        <v>36</v>
      </c>
      <c r="B29" s="24">
        <v>739</v>
      </c>
      <c r="C29" s="25" t="s">
        <v>16</v>
      </c>
      <c r="D29" s="25" t="s">
        <v>30</v>
      </c>
      <c r="E29" s="19" t="s">
        <v>34</v>
      </c>
      <c r="F29" s="24">
        <v>240</v>
      </c>
      <c r="G29" s="95">
        <v>1440</v>
      </c>
      <c r="H29" s="31">
        <v>1440</v>
      </c>
      <c r="I29" s="32">
        <v>940</v>
      </c>
    </row>
    <row r="30" spans="1:9" ht="18.75" hidden="1" customHeight="1" thickBot="1">
      <c r="A30" s="33" t="s">
        <v>37</v>
      </c>
      <c r="B30" s="34">
        <v>739</v>
      </c>
      <c r="C30" s="35" t="s">
        <v>16</v>
      </c>
      <c r="D30" s="35" t="s">
        <v>30</v>
      </c>
      <c r="E30" s="19" t="s">
        <v>38</v>
      </c>
      <c r="F30" s="34" t="s">
        <v>39</v>
      </c>
      <c r="G30" s="96">
        <v>0</v>
      </c>
      <c r="H30" s="36">
        <v>0</v>
      </c>
      <c r="I30" s="37">
        <v>0</v>
      </c>
    </row>
    <row r="31" spans="1:9" ht="19.5" thickBot="1">
      <c r="A31" s="38" t="s">
        <v>40</v>
      </c>
      <c r="B31" s="39">
        <v>739</v>
      </c>
      <c r="C31" s="40" t="s">
        <v>16</v>
      </c>
      <c r="D31" s="40" t="s">
        <v>30</v>
      </c>
      <c r="E31" s="19" t="s">
        <v>34</v>
      </c>
      <c r="F31" s="39">
        <v>850</v>
      </c>
      <c r="G31" s="97">
        <v>20</v>
      </c>
      <c r="H31" s="41">
        <v>20</v>
      </c>
      <c r="I31" s="42">
        <v>20</v>
      </c>
    </row>
    <row r="32" spans="1:9" customFormat="1" ht="19.5" hidden="1" thickBot="1">
      <c r="A32" s="43" t="s">
        <v>41</v>
      </c>
      <c r="B32" s="44" t="s">
        <v>22</v>
      </c>
      <c r="C32" s="44" t="s">
        <v>16</v>
      </c>
      <c r="D32" s="44" t="s">
        <v>42</v>
      </c>
      <c r="E32" s="44"/>
      <c r="F32" s="44"/>
      <c r="G32" s="98">
        <f>SUM(G33)</f>
        <v>0</v>
      </c>
      <c r="H32" s="45">
        <f t="shared" ref="H32:I35" si="6">SUM(H33)</f>
        <v>0</v>
      </c>
      <c r="I32" s="45">
        <f t="shared" si="6"/>
        <v>0</v>
      </c>
    </row>
    <row r="33" spans="1:9" customFormat="1" ht="19.5" hidden="1" thickBot="1">
      <c r="A33" s="46" t="s">
        <v>43</v>
      </c>
      <c r="B33" s="47" t="s">
        <v>22</v>
      </c>
      <c r="C33" s="47" t="s">
        <v>16</v>
      </c>
      <c r="D33" s="47" t="s">
        <v>42</v>
      </c>
      <c r="E33" s="47" t="s">
        <v>44</v>
      </c>
      <c r="F33" s="47"/>
      <c r="G33" s="99">
        <f>SUM(G34)</f>
        <v>0</v>
      </c>
      <c r="H33" s="48">
        <f t="shared" si="6"/>
        <v>0</v>
      </c>
      <c r="I33" s="48">
        <f t="shared" si="6"/>
        <v>0</v>
      </c>
    </row>
    <row r="34" spans="1:9" customFormat="1" ht="19.5" hidden="1" thickBot="1">
      <c r="A34" s="46" t="s">
        <v>45</v>
      </c>
      <c r="B34" s="47" t="s">
        <v>22</v>
      </c>
      <c r="C34" s="47" t="s">
        <v>16</v>
      </c>
      <c r="D34" s="47" t="s">
        <v>42</v>
      </c>
      <c r="E34" s="47" t="s">
        <v>46</v>
      </c>
      <c r="F34" s="47"/>
      <c r="G34" s="99">
        <f>SUM(G35)</f>
        <v>0</v>
      </c>
      <c r="H34" s="48">
        <f t="shared" si="6"/>
        <v>0</v>
      </c>
      <c r="I34" s="48">
        <f t="shared" si="6"/>
        <v>0</v>
      </c>
    </row>
    <row r="35" spans="1:9" customFormat="1" ht="38.25" hidden="1" thickBot="1">
      <c r="A35" s="46" t="s">
        <v>47</v>
      </c>
      <c r="B35" s="47" t="s">
        <v>22</v>
      </c>
      <c r="C35" s="47" t="s">
        <v>16</v>
      </c>
      <c r="D35" s="47" t="s">
        <v>42</v>
      </c>
      <c r="E35" s="47" t="s">
        <v>48</v>
      </c>
      <c r="F35" s="47"/>
      <c r="G35" s="99">
        <f>SUM(G36)</f>
        <v>0</v>
      </c>
      <c r="H35" s="48">
        <f t="shared" si="6"/>
        <v>0</v>
      </c>
      <c r="I35" s="48">
        <f t="shared" si="6"/>
        <v>0</v>
      </c>
    </row>
    <row r="36" spans="1:9" customFormat="1" ht="19.5" hidden="1" thickBot="1">
      <c r="A36" s="46" t="s">
        <v>49</v>
      </c>
      <c r="B36" s="47" t="s">
        <v>22</v>
      </c>
      <c r="C36" s="47" t="s">
        <v>16</v>
      </c>
      <c r="D36" s="47" t="s">
        <v>42</v>
      </c>
      <c r="E36" s="47" t="s">
        <v>48</v>
      </c>
      <c r="F36" s="47" t="s">
        <v>50</v>
      </c>
      <c r="G36" s="99">
        <v>0</v>
      </c>
      <c r="H36" s="48">
        <v>0</v>
      </c>
      <c r="I36" s="48">
        <v>0</v>
      </c>
    </row>
    <row r="37" spans="1:9" customFormat="1" ht="19.5" thickBot="1">
      <c r="A37" s="103" t="s">
        <v>41</v>
      </c>
      <c r="B37" s="13">
        <v>739</v>
      </c>
      <c r="C37" s="14" t="s">
        <v>16</v>
      </c>
      <c r="D37" s="14" t="s">
        <v>42</v>
      </c>
      <c r="E37" s="19"/>
      <c r="F37" s="19"/>
      <c r="G37" s="15">
        <f>G38</f>
        <v>128.5</v>
      </c>
      <c r="H37" s="15">
        <f t="shared" ref="H37:I37" si="7">H38</f>
        <v>0</v>
      </c>
      <c r="I37" s="15">
        <f t="shared" si="7"/>
        <v>0</v>
      </c>
    </row>
    <row r="38" spans="1:9" customFormat="1" ht="19.5" thickBot="1">
      <c r="A38" s="18" t="s">
        <v>43</v>
      </c>
      <c r="B38" s="19">
        <v>739</v>
      </c>
      <c r="C38" s="20" t="s">
        <v>16</v>
      </c>
      <c r="D38" s="20" t="s">
        <v>42</v>
      </c>
      <c r="E38" s="19" t="s">
        <v>44</v>
      </c>
      <c r="F38" s="19"/>
      <c r="G38" s="22">
        <f>G42</f>
        <v>128.5</v>
      </c>
      <c r="H38" s="22">
        <f t="shared" ref="H38:I38" si="8">H42</f>
        <v>0</v>
      </c>
      <c r="I38" s="22">
        <f t="shared" si="8"/>
        <v>0</v>
      </c>
    </row>
    <row r="39" spans="1:9" customFormat="1" ht="19.5" thickBot="1">
      <c r="A39" s="18" t="s">
        <v>51</v>
      </c>
      <c r="B39" s="19">
        <v>739</v>
      </c>
      <c r="C39" s="20" t="s">
        <v>16</v>
      </c>
      <c r="D39" s="20" t="s">
        <v>42</v>
      </c>
      <c r="E39" s="19" t="s">
        <v>46</v>
      </c>
      <c r="F39" s="19"/>
      <c r="G39" s="22">
        <f>G42</f>
        <v>128.5</v>
      </c>
      <c r="H39" s="22">
        <f t="shared" ref="H39:I39" si="9">H42</f>
        <v>0</v>
      </c>
      <c r="I39" s="22">
        <f t="shared" si="9"/>
        <v>0</v>
      </c>
    </row>
    <row r="40" spans="1:9" customFormat="1" ht="21" customHeight="1" thickBot="1">
      <c r="A40" s="102" t="s">
        <v>47</v>
      </c>
      <c r="B40" s="19">
        <v>739</v>
      </c>
      <c r="C40" s="20" t="s">
        <v>16</v>
      </c>
      <c r="D40" s="20" t="s">
        <v>42</v>
      </c>
      <c r="E40" s="19" t="s">
        <v>48</v>
      </c>
      <c r="F40" s="19"/>
      <c r="G40" s="22">
        <f>G41</f>
        <v>128.5</v>
      </c>
      <c r="H40" s="22">
        <f t="shared" ref="H40:I41" si="10">H41</f>
        <v>0</v>
      </c>
      <c r="I40" s="22">
        <f t="shared" si="10"/>
        <v>0</v>
      </c>
    </row>
    <row r="41" spans="1:9" customFormat="1" ht="19.5" thickBot="1">
      <c r="A41" s="102" t="s">
        <v>188</v>
      </c>
      <c r="B41" s="19">
        <v>739</v>
      </c>
      <c r="C41" s="20" t="s">
        <v>16</v>
      </c>
      <c r="D41" s="20" t="s">
        <v>42</v>
      </c>
      <c r="E41" s="19" t="s">
        <v>48</v>
      </c>
      <c r="F41" s="19"/>
      <c r="G41" s="22">
        <f>G42</f>
        <v>128.5</v>
      </c>
      <c r="H41" s="22">
        <f t="shared" si="10"/>
        <v>0</v>
      </c>
      <c r="I41" s="22">
        <f t="shared" si="10"/>
        <v>0</v>
      </c>
    </row>
    <row r="42" spans="1:9" ht="19.5" thickBot="1">
      <c r="A42" s="102" t="s">
        <v>49</v>
      </c>
      <c r="B42" s="19">
        <v>739</v>
      </c>
      <c r="C42" s="20" t="s">
        <v>16</v>
      </c>
      <c r="D42" s="20" t="s">
        <v>42</v>
      </c>
      <c r="E42" s="19" t="s">
        <v>48</v>
      </c>
      <c r="F42" s="19" t="s">
        <v>50</v>
      </c>
      <c r="G42" s="22">
        <v>128.5</v>
      </c>
      <c r="H42" s="22">
        <v>0</v>
      </c>
      <c r="I42" s="22">
        <v>0</v>
      </c>
    </row>
    <row r="43" spans="1:9" ht="19.5" thickBot="1">
      <c r="A43" s="12" t="s">
        <v>43</v>
      </c>
      <c r="B43" s="13">
        <v>739</v>
      </c>
      <c r="C43" s="14" t="s">
        <v>16</v>
      </c>
      <c r="D43" s="14">
        <v>11</v>
      </c>
      <c r="E43" s="13" t="s">
        <v>44</v>
      </c>
      <c r="F43" s="13"/>
      <c r="G43" s="75">
        <f>SUM(G44)</f>
        <v>40</v>
      </c>
      <c r="H43" s="17">
        <f t="shared" ref="H43:I45" si="11">SUM(H44)</f>
        <v>40</v>
      </c>
      <c r="I43" s="15">
        <f t="shared" si="11"/>
        <v>40</v>
      </c>
    </row>
    <row r="44" spans="1:9" ht="19.5" thickBot="1">
      <c r="A44" s="18" t="s">
        <v>51</v>
      </c>
      <c r="B44" s="19">
        <v>739</v>
      </c>
      <c r="C44" s="20" t="s">
        <v>16</v>
      </c>
      <c r="D44" s="20">
        <v>11</v>
      </c>
      <c r="E44" s="19" t="s">
        <v>46</v>
      </c>
      <c r="F44" s="19"/>
      <c r="G44" s="60">
        <f>SUM(G45)</f>
        <v>40</v>
      </c>
      <c r="H44" s="21">
        <f t="shared" si="11"/>
        <v>40</v>
      </c>
      <c r="I44" s="22">
        <f t="shared" si="11"/>
        <v>40</v>
      </c>
    </row>
    <row r="45" spans="1:9" ht="27" customHeight="1" thickBot="1">
      <c r="A45" s="18" t="s">
        <v>52</v>
      </c>
      <c r="B45" s="19">
        <v>739</v>
      </c>
      <c r="C45" s="49" t="s">
        <v>16</v>
      </c>
      <c r="D45" s="49" t="s">
        <v>53</v>
      </c>
      <c r="E45" s="50" t="s">
        <v>54</v>
      </c>
      <c r="F45" s="50"/>
      <c r="G45" s="60">
        <f>SUM(G46)</f>
        <v>40</v>
      </c>
      <c r="H45" s="21">
        <f t="shared" si="11"/>
        <v>40</v>
      </c>
      <c r="I45" s="22">
        <f t="shared" si="11"/>
        <v>40</v>
      </c>
    </row>
    <row r="46" spans="1:9" ht="19.5" thickBot="1">
      <c r="A46" s="18" t="s">
        <v>55</v>
      </c>
      <c r="B46" s="19">
        <v>739</v>
      </c>
      <c r="C46" s="20" t="s">
        <v>16</v>
      </c>
      <c r="D46" s="20">
        <v>11</v>
      </c>
      <c r="E46" s="19" t="s">
        <v>54</v>
      </c>
      <c r="F46" s="19">
        <v>870</v>
      </c>
      <c r="G46" s="60">
        <v>40</v>
      </c>
      <c r="H46" s="21">
        <v>40</v>
      </c>
      <c r="I46" s="51">
        <v>40</v>
      </c>
    </row>
    <row r="47" spans="1:9" ht="19.5" thickBot="1">
      <c r="A47" s="12" t="s">
        <v>56</v>
      </c>
      <c r="B47" s="13">
        <v>739</v>
      </c>
      <c r="C47" s="14" t="s">
        <v>16</v>
      </c>
      <c r="D47" s="14">
        <v>13</v>
      </c>
      <c r="E47" s="13"/>
      <c r="F47" s="13"/>
      <c r="G47" s="75">
        <f>G57+G59</f>
        <v>655</v>
      </c>
      <c r="H47" s="17">
        <f>SUM(H52+H58)</f>
        <v>655</v>
      </c>
      <c r="I47" s="15">
        <f>SUM(I52+I58)</f>
        <v>646</v>
      </c>
    </row>
    <row r="48" spans="1:9" ht="19.5" hidden="1" thickBot="1">
      <c r="A48" s="18" t="s">
        <v>43</v>
      </c>
      <c r="B48" s="19">
        <v>739</v>
      </c>
      <c r="C48" s="20" t="s">
        <v>16</v>
      </c>
      <c r="D48" s="20" t="s">
        <v>65</v>
      </c>
      <c r="E48" s="19" t="s">
        <v>44</v>
      </c>
      <c r="F48" s="19"/>
      <c r="G48" s="60">
        <v>0</v>
      </c>
      <c r="H48" s="21">
        <v>0</v>
      </c>
      <c r="I48" s="22">
        <v>0</v>
      </c>
    </row>
    <row r="49" spans="1:10" ht="21" hidden="1" customHeight="1" thickBot="1">
      <c r="A49" s="18" t="s">
        <v>51</v>
      </c>
      <c r="B49" s="19">
        <v>739</v>
      </c>
      <c r="C49" s="20" t="s">
        <v>16</v>
      </c>
      <c r="D49" s="20" t="s">
        <v>65</v>
      </c>
      <c r="E49" s="19" t="s">
        <v>46</v>
      </c>
      <c r="F49" s="19"/>
      <c r="G49" s="60">
        <v>0</v>
      </c>
      <c r="H49" s="21">
        <v>0</v>
      </c>
      <c r="I49" s="22">
        <v>0</v>
      </c>
    </row>
    <row r="50" spans="1:10" ht="17.25" hidden="1" customHeight="1" thickBot="1">
      <c r="A50" s="23" t="s">
        <v>185</v>
      </c>
      <c r="B50" s="24">
        <v>739</v>
      </c>
      <c r="C50" s="49" t="s">
        <v>16</v>
      </c>
      <c r="D50" s="49" t="s">
        <v>65</v>
      </c>
      <c r="E50" s="50" t="s">
        <v>184</v>
      </c>
      <c r="F50" s="19"/>
      <c r="G50" s="60">
        <v>0</v>
      </c>
      <c r="H50" s="21">
        <v>0</v>
      </c>
      <c r="I50" s="22">
        <v>0</v>
      </c>
    </row>
    <row r="51" spans="1:10" ht="38.25" hidden="1" thickBot="1">
      <c r="A51" s="30" t="s">
        <v>36</v>
      </c>
      <c r="B51" s="27">
        <v>739</v>
      </c>
      <c r="C51" s="20" t="s">
        <v>16</v>
      </c>
      <c r="D51" s="20" t="s">
        <v>65</v>
      </c>
      <c r="E51" s="19" t="s">
        <v>184</v>
      </c>
      <c r="F51" s="19" t="s">
        <v>94</v>
      </c>
      <c r="G51" s="60">
        <v>0</v>
      </c>
      <c r="H51" s="21">
        <v>0</v>
      </c>
      <c r="I51" s="22">
        <v>0</v>
      </c>
    </row>
    <row r="52" spans="1:10" ht="57" thickBot="1">
      <c r="A52" s="18" t="s">
        <v>31</v>
      </c>
      <c r="B52" s="19">
        <v>739</v>
      </c>
      <c r="C52" s="20" t="s">
        <v>16</v>
      </c>
      <c r="D52" s="20">
        <v>13</v>
      </c>
      <c r="E52" s="19" t="s">
        <v>20</v>
      </c>
      <c r="F52" s="19"/>
      <c r="G52" s="60">
        <f>SUM(G55)</f>
        <v>645</v>
      </c>
      <c r="H52" s="21">
        <f>SUM(H55)</f>
        <v>645</v>
      </c>
      <c r="I52" s="22">
        <f>SUM(I55)</f>
        <v>636</v>
      </c>
    </row>
    <row r="53" spans="1:10" ht="19.5" hidden="1" thickBot="1">
      <c r="A53" s="18"/>
      <c r="B53" s="19"/>
      <c r="C53" s="20"/>
      <c r="D53" s="20"/>
      <c r="E53" s="19"/>
      <c r="F53" s="19"/>
      <c r="G53" s="60"/>
      <c r="H53" s="21"/>
      <c r="I53" s="22"/>
    </row>
    <row r="54" spans="1:10" ht="19.5" thickBot="1">
      <c r="A54" s="18" t="s">
        <v>21</v>
      </c>
      <c r="B54" s="19">
        <v>739</v>
      </c>
      <c r="C54" s="20" t="s">
        <v>16</v>
      </c>
      <c r="D54" s="20">
        <v>13</v>
      </c>
      <c r="E54" s="19" t="s">
        <v>23</v>
      </c>
      <c r="F54" s="19"/>
      <c r="G54" s="60">
        <f>SUM(G57)</f>
        <v>645</v>
      </c>
      <c r="H54" s="21">
        <f>SUM(H57)</f>
        <v>645</v>
      </c>
      <c r="I54" s="22">
        <f>SUM(I57)</f>
        <v>636</v>
      </c>
    </row>
    <row r="55" spans="1:10" ht="38.25" customHeight="1" thickBot="1">
      <c r="A55" s="52" t="s">
        <v>57</v>
      </c>
      <c r="B55" s="19">
        <v>739</v>
      </c>
      <c r="C55" s="20" t="s">
        <v>16</v>
      </c>
      <c r="D55" s="20">
        <v>13</v>
      </c>
      <c r="E55" s="19" t="s">
        <v>58</v>
      </c>
      <c r="F55" s="19"/>
      <c r="G55" s="60">
        <f>SUM(G56)</f>
        <v>645</v>
      </c>
      <c r="H55" s="21">
        <f t="shared" ref="H55:I56" si="12">SUM(H56)</f>
        <v>645</v>
      </c>
      <c r="I55" s="22">
        <f t="shared" si="12"/>
        <v>636</v>
      </c>
    </row>
    <row r="56" spans="1:10" ht="63.75" customHeight="1">
      <c r="A56" s="23" t="s">
        <v>59</v>
      </c>
      <c r="B56" s="24">
        <v>739</v>
      </c>
      <c r="C56" s="25" t="s">
        <v>16</v>
      </c>
      <c r="D56" s="25">
        <v>13</v>
      </c>
      <c r="E56" s="24" t="s">
        <v>60</v>
      </c>
      <c r="F56" s="24"/>
      <c r="G56" s="95">
        <f>SUM(G57)</f>
        <v>645</v>
      </c>
      <c r="H56" s="31">
        <f t="shared" si="12"/>
        <v>645</v>
      </c>
      <c r="I56" s="53">
        <f t="shared" si="12"/>
        <v>636</v>
      </c>
    </row>
    <row r="57" spans="1:10" ht="18.75">
      <c r="A57" s="30" t="s">
        <v>61</v>
      </c>
      <c r="B57" s="27">
        <v>739</v>
      </c>
      <c r="C57" s="28" t="s">
        <v>16</v>
      </c>
      <c r="D57" s="28">
        <v>13</v>
      </c>
      <c r="E57" s="27" t="s">
        <v>60</v>
      </c>
      <c r="F57" s="27">
        <v>540</v>
      </c>
      <c r="G57" s="100">
        <v>645</v>
      </c>
      <c r="H57" s="54">
        <v>645</v>
      </c>
      <c r="I57" s="55">
        <v>636</v>
      </c>
    </row>
    <row r="58" spans="1:10" ht="38.25" thickBot="1">
      <c r="A58" s="56" t="s">
        <v>62</v>
      </c>
      <c r="B58" s="27">
        <v>739</v>
      </c>
      <c r="C58" s="28" t="s">
        <v>16</v>
      </c>
      <c r="D58" s="28">
        <v>13</v>
      </c>
      <c r="E58" s="24" t="s">
        <v>63</v>
      </c>
      <c r="F58" s="27"/>
      <c r="G58" s="100">
        <f>SUM(G60)</f>
        <v>10</v>
      </c>
      <c r="H58" s="54">
        <f>SUM(H60)</f>
        <v>10</v>
      </c>
      <c r="I58" s="55">
        <f>SUM(I60)</f>
        <v>10</v>
      </c>
    </row>
    <row r="59" spans="1:10" ht="38.25" thickBot="1">
      <c r="A59" s="57" t="s">
        <v>64</v>
      </c>
      <c r="B59" s="19" t="s">
        <v>22</v>
      </c>
      <c r="C59" s="20" t="s">
        <v>16</v>
      </c>
      <c r="D59" s="58" t="s">
        <v>65</v>
      </c>
      <c r="E59" s="27" t="s">
        <v>66</v>
      </c>
      <c r="F59" s="19"/>
      <c r="G59" s="60">
        <f>G60</f>
        <v>10</v>
      </c>
      <c r="H59" s="21">
        <f t="shared" ref="H59:I59" si="13">H60</f>
        <v>10</v>
      </c>
      <c r="I59" s="21">
        <f t="shared" si="13"/>
        <v>10</v>
      </c>
    </row>
    <row r="60" spans="1:10" ht="19.5" thickBot="1">
      <c r="A60" s="57" t="s">
        <v>40</v>
      </c>
      <c r="B60" s="19">
        <v>739</v>
      </c>
      <c r="C60" s="20" t="s">
        <v>16</v>
      </c>
      <c r="D60" s="58">
        <v>13</v>
      </c>
      <c r="E60" s="27" t="s">
        <v>66</v>
      </c>
      <c r="F60" s="59" t="s">
        <v>67</v>
      </c>
      <c r="G60" s="60">
        <v>10</v>
      </c>
      <c r="H60" s="60">
        <v>10</v>
      </c>
      <c r="I60" s="60">
        <v>10</v>
      </c>
      <c r="J60" s="104"/>
    </row>
    <row r="61" spans="1:10" ht="19.5" hidden="1" thickBot="1">
      <c r="A61" s="18"/>
      <c r="B61" s="19">
        <v>739</v>
      </c>
      <c r="C61" s="20" t="s">
        <v>16</v>
      </c>
      <c r="D61" s="58">
        <v>13</v>
      </c>
      <c r="E61" s="27" t="s">
        <v>68</v>
      </c>
      <c r="F61" s="59"/>
      <c r="G61" s="60"/>
      <c r="H61" s="60"/>
      <c r="I61" s="60"/>
    </row>
    <row r="62" spans="1:10" ht="19.5" hidden="1" thickBot="1">
      <c r="A62" s="38" t="s">
        <v>40</v>
      </c>
      <c r="B62" s="19">
        <v>739</v>
      </c>
      <c r="C62" s="20" t="s">
        <v>16</v>
      </c>
      <c r="D62" s="58">
        <v>13</v>
      </c>
      <c r="E62" s="27" t="s">
        <v>68</v>
      </c>
      <c r="F62" s="59"/>
      <c r="G62" s="60"/>
      <c r="H62" s="60"/>
      <c r="I62" s="61"/>
    </row>
    <row r="63" spans="1:10" ht="38.25" customHeight="1">
      <c r="A63" s="62" t="s">
        <v>69</v>
      </c>
      <c r="B63" s="24">
        <v>739</v>
      </c>
      <c r="C63" s="25" t="s">
        <v>16</v>
      </c>
      <c r="D63" s="63">
        <v>13</v>
      </c>
      <c r="E63" s="27" t="s">
        <v>70</v>
      </c>
      <c r="F63" s="64"/>
      <c r="G63" s="101">
        <v>10</v>
      </c>
      <c r="H63" s="65">
        <f t="shared" ref="H63:I63" si="14">H66</f>
        <v>0</v>
      </c>
      <c r="I63" s="65">
        <f t="shared" si="14"/>
        <v>0</v>
      </c>
    </row>
    <row r="64" spans="1:10" ht="37.5">
      <c r="A64" s="62" t="s">
        <v>71</v>
      </c>
      <c r="B64" s="27">
        <v>739</v>
      </c>
      <c r="C64" s="28" t="s">
        <v>16</v>
      </c>
      <c r="D64" s="66">
        <v>13</v>
      </c>
      <c r="E64" s="27" t="s">
        <v>72</v>
      </c>
      <c r="F64" s="67"/>
      <c r="G64" s="68">
        <v>10</v>
      </c>
      <c r="H64" s="68">
        <f t="shared" ref="H64:I64" si="15">H66</f>
        <v>0</v>
      </c>
      <c r="I64" s="68">
        <f t="shared" si="15"/>
        <v>0</v>
      </c>
    </row>
    <row r="65" spans="1:10" ht="39.75" hidden="1" customHeight="1">
      <c r="A65" s="30" t="s">
        <v>73</v>
      </c>
      <c r="B65" s="27">
        <v>739</v>
      </c>
      <c r="C65" s="28" t="s">
        <v>16</v>
      </c>
      <c r="D65" s="66">
        <v>13</v>
      </c>
      <c r="E65" s="27" t="s">
        <v>72</v>
      </c>
      <c r="F65" s="67"/>
      <c r="G65" s="68"/>
      <c r="H65" s="68"/>
      <c r="I65" s="68"/>
    </row>
    <row r="66" spans="1:10" ht="37.5">
      <c r="A66" s="69" t="s">
        <v>36</v>
      </c>
      <c r="B66" s="27">
        <v>739</v>
      </c>
      <c r="C66" s="28" t="s">
        <v>16</v>
      </c>
      <c r="D66" s="28">
        <v>13</v>
      </c>
      <c r="E66" s="27" t="s">
        <v>72</v>
      </c>
      <c r="F66" s="70">
        <v>240</v>
      </c>
      <c r="G66" s="94">
        <v>10</v>
      </c>
      <c r="H66" s="68">
        <v>0</v>
      </c>
      <c r="I66" s="68">
        <v>0</v>
      </c>
    </row>
    <row r="67" spans="1:10" ht="19.5" thickBot="1">
      <c r="A67" s="71" t="s">
        <v>74</v>
      </c>
      <c r="B67" s="72">
        <v>739</v>
      </c>
      <c r="C67" s="73" t="s">
        <v>18</v>
      </c>
      <c r="D67" s="73"/>
      <c r="E67" s="13"/>
      <c r="F67" s="74"/>
      <c r="G67" s="75">
        <f t="shared" ref="G67:I71" si="16">SUM(G68)</f>
        <v>175.1</v>
      </c>
      <c r="H67" s="75">
        <f t="shared" si="16"/>
        <v>192.4</v>
      </c>
      <c r="I67" s="75">
        <f t="shared" si="16"/>
        <v>199.6</v>
      </c>
    </row>
    <row r="68" spans="1:10" ht="19.5" thickBot="1">
      <c r="A68" s="12" t="s">
        <v>75</v>
      </c>
      <c r="B68" s="13">
        <v>739</v>
      </c>
      <c r="C68" s="14" t="s">
        <v>18</v>
      </c>
      <c r="D68" s="14" t="s">
        <v>76</v>
      </c>
      <c r="E68" s="19"/>
      <c r="F68" s="74"/>
      <c r="G68" s="75">
        <f t="shared" si="16"/>
        <v>175.1</v>
      </c>
      <c r="H68" s="75">
        <f t="shared" si="16"/>
        <v>192.4</v>
      </c>
      <c r="I68" s="75">
        <f t="shared" si="16"/>
        <v>199.6</v>
      </c>
    </row>
    <row r="69" spans="1:10" ht="57" thickBot="1">
      <c r="A69" s="18" t="s">
        <v>77</v>
      </c>
      <c r="B69" s="19">
        <v>739</v>
      </c>
      <c r="C69" s="20" t="s">
        <v>18</v>
      </c>
      <c r="D69" s="20" t="s">
        <v>76</v>
      </c>
      <c r="E69" s="19" t="s">
        <v>20</v>
      </c>
      <c r="F69" s="59"/>
      <c r="G69" s="60">
        <f>SUM(G71)</f>
        <v>175.1</v>
      </c>
      <c r="H69" s="60">
        <f>SUM(H71)</f>
        <v>192.4</v>
      </c>
      <c r="I69" s="60">
        <f>SUM(I71)</f>
        <v>199.6</v>
      </c>
    </row>
    <row r="70" spans="1:10" ht="19.5" thickBot="1">
      <c r="A70" s="18" t="s">
        <v>21</v>
      </c>
      <c r="B70" s="19" t="s">
        <v>22</v>
      </c>
      <c r="C70" s="20" t="s">
        <v>18</v>
      </c>
      <c r="D70" s="20" t="s">
        <v>76</v>
      </c>
      <c r="E70" s="19" t="s">
        <v>23</v>
      </c>
      <c r="F70" s="59"/>
      <c r="G70" s="60">
        <f>G71</f>
        <v>175.1</v>
      </c>
      <c r="H70" s="60">
        <f t="shared" ref="H70:I70" si="17">H71</f>
        <v>192.4</v>
      </c>
      <c r="I70" s="60">
        <f t="shared" si="17"/>
        <v>199.6</v>
      </c>
    </row>
    <row r="71" spans="1:10" ht="57" thickBot="1">
      <c r="A71" s="18" t="s">
        <v>78</v>
      </c>
      <c r="B71" s="19">
        <v>739</v>
      </c>
      <c r="C71" s="20" t="s">
        <v>18</v>
      </c>
      <c r="D71" s="20" t="s">
        <v>76</v>
      </c>
      <c r="E71" s="19" t="s">
        <v>79</v>
      </c>
      <c r="F71" s="59"/>
      <c r="G71" s="60">
        <f t="shared" si="16"/>
        <v>175.1</v>
      </c>
      <c r="H71" s="60">
        <f t="shared" si="16"/>
        <v>192.4</v>
      </c>
      <c r="I71" s="60">
        <f t="shared" si="16"/>
        <v>199.6</v>
      </c>
    </row>
    <row r="72" spans="1:10" ht="40.5" customHeight="1" thickBot="1">
      <c r="A72" s="18" t="s">
        <v>80</v>
      </c>
      <c r="B72" s="19">
        <v>739</v>
      </c>
      <c r="C72" s="20" t="s">
        <v>18</v>
      </c>
      <c r="D72" s="20" t="s">
        <v>76</v>
      </c>
      <c r="E72" s="19" t="s">
        <v>81</v>
      </c>
      <c r="F72" s="59"/>
      <c r="G72" s="60">
        <f>SUM(G73+G74)</f>
        <v>175.1</v>
      </c>
      <c r="H72" s="60">
        <f t="shared" ref="H72:I72" si="18">SUM(H73+H74)</f>
        <v>192.4</v>
      </c>
      <c r="I72" s="60">
        <f t="shared" si="18"/>
        <v>199.6</v>
      </c>
    </row>
    <row r="73" spans="1:10" ht="18" customHeight="1" thickBot="1">
      <c r="A73" s="18" t="s">
        <v>28</v>
      </c>
      <c r="B73" s="19">
        <v>739</v>
      </c>
      <c r="C73" s="20" t="s">
        <v>18</v>
      </c>
      <c r="D73" s="20" t="s">
        <v>76</v>
      </c>
      <c r="E73" s="19" t="s">
        <v>81</v>
      </c>
      <c r="F73" s="59">
        <v>120</v>
      </c>
      <c r="G73" s="60">
        <v>175.1</v>
      </c>
      <c r="H73" s="60">
        <v>192.4</v>
      </c>
      <c r="I73" s="61">
        <v>199.6</v>
      </c>
      <c r="J73" s="76"/>
    </row>
    <row r="74" spans="1:10" ht="38.25" hidden="1" thickBot="1">
      <c r="A74" s="18" t="s">
        <v>36</v>
      </c>
      <c r="B74" s="19">
        <v>739</v>
      </c>
      <c r="C74" s="20" t="s">
        <v>18</v>
      </c>
      <c r="D74" s="20" t="s">
        <v>76</v>
      </c>
      <c r="E74" s="19" t="s">
        <v>82</v>
      </c>
      <c r="F74" s="59">
        <v>240</v>
      </c>
      <c r="G74" s="60">
        <v>0</v>
      </c>
      <c r="H74" s="60">
        <v>0</v>
      </c>
      <c r="I74" s="61">
        <v>0</v>
      </c>
    </row>
    <row r="75" spans="1:10" ht="19.5" thickBot="1">
      <c r="A75" s="12" t="s">
        <v>83</v>
      </c>
      <c r="B75" s="13">
        <v>739</v>
      </c>
      <c r="C75" s="14" t="s">
        <v>76</v>
      </c>
      <c r="D75" s="14"/>
      <c r="E75" s="13"/>
      <c r="F75" s="74"/>
      <c r="G75" s="75">
        <f>SUM(G76+G89)</f>
        <v>1050</v>
      </c>
      <c r="H75" s="75">
        <f>SUM(H76+H89)</f>
        <v>1050</v>
      </c>
      <c r="I75" s="75">
        <f>SUM(I76+I89)</f>
        <v>1050</v>
      </c>
    </row>
    <row r="76" spans="1:10" ht="38.25" thickBot="1">
      <c r="A76" s="77" t="s">
        <v>84</v>
      </c>
      <c r="B76" s="13">
        <v>739</v>
      </c>
      <c r="C76" s="14" t="s">
        <v>76</v>
      </c>
      <c r="D76" s="14">
        <v>10</v>
      </c>
      <c r="E76" s="13"/>
      <c r="F76" s="74"/>
      <c r="G76" s="75">
        <f>G77+G83</f>
        <v>1050</v>
      </c>
      <c r="H76" s="75">
        <f>SUM(H83)</f>
        <v>1050</v>
      </c>
      <c r="I76" s="75">
        <f>SUM(I83)</f>
        <v>1050</v>
      </c>
    </row>
    <row r="77" spans="1:10" ht="19.5" hidden="1" thickBot="1">
      <c r="A77" s="18" t="s">
        <v>43</v>
      </c>
      <c r="B77" s="19">
        <v>739</v>
      </c>
      <c r="C77" s="20" t="s">
        <v>76</v>
      </c>
      <c r="D77" s="20" t="s">
        <v>88</v>
      </c>
      <c r="E77" s="19" t="s">
        <v>44</v>
      </c>
      <c r="F77" s="74"/>
      <c r="G77" s="60"/>
      <c r="H77" s="60">
        <f t="shared" ref="H77:I77" si="19">H78</f>
        <v>0</v>
      </c>
      <c r="I77" s="60">
        <f t="shared" si="19"/>
        <v>0</v>
      </c>
    </row>
    <row r="78" spans="1:10" ht="19.5" hidden="1" thickBot="1">
      <c r="A78" s="18" t="s">
        <v>51</v>
      </c>
      <c r="B78" s="19">
        <v>739</v>
      </c>
      <c r="C78" s="20" t="s">
        <v>76</v>
      </c>
      <c r="D78" s="20" t="s">
        <v>88</v>
      </c>
      <c r="E78" s="19" t="s">
        <v>46</v>
      </c>
      <c r="F78" s="74"/>
      <c r="G78" s="60"/>
      <c r="H78" s="60">
        <f t="shared" ref="H78:I78" si="20">H80+H82</f>
        <v>0</v>
      </c>
      <c r="I78" s="60">
        <f t="shared" si="20"/>
        <v>0</v>
      </c>
    </row>
    <row r="79" spans="1:10" ht="41.25" hidden="1" customHeight="1" thickBot="1">
      <c r="A79" s="18" t="s">
        <v>186</v>
      </c>
      <c r="B79" s="19">
        <v>739</v>
      </c>
      <c r="C79" s="49" t="s">
        <v>76</v>
      </c>
      <c r="D79" s="49" t="s">
        <v>88</v>
      </c>
      <c r="E79" s="50" t="s">
        <v>187</v>
      </c>
      <c r="F79" s="74"/>
      <c r="G79" s="60"/>
      <c r="H79" s="60">
        <v>0</v>
      </c>
      <c r="I79" s="60">
        <v>0</v>
      </c>
    </row>
    <row r="80" spans="1:10" ht="38.25" hidden="1" thickBot="1">
      <c r="A80" s="18" t="s">
        <v>36</v>
      </c>
      <c r="B80" s="19">
        <v>739</v>
      </c>
      <c r="C80" s="49" t="s">
        <v>76</v>
      </c>
      <c r="D80" s="49" t="s">
        <v>88</v>
      </c>
      <c r="E80" s="50" t="s">
        <v>187</v>
      </c>
      <c r="F80" s="59" t="s">
        <v>94</v>
      </c>
      <c r="G80" s="60"/>
      <c r="H80" s="60">
        <v>0</v>
      </c>
      <c r="I80" s="60">
        <v>0</v>
      </c>
    </row>
    <row r="81" spans="1:9" ht="19.5" hidden="1" customHeight="1" thickBot="1">
      <c r="A81" s="18" t="s">
        <v>52</v>
      </c>
      <c r="B81" s="19">
        <v>739</v>
      </c>
      <c r="C81" s="49" t="s">
        <v>76</v>
      </c>
      <c r="D81" s="49" t="s">
        <v>88</v>
      </c>
      <c r="E81" s="50" t="s">
        <v>54</v>
      </c>
      <c r="F81" s="59"/>
      <c r="G81" s="60"/>
      <c r="H81" s="60">
        <v>0</v>
      </c>
      <c r="I81" s="60">
        <v>0</v>
      </c>
    </row>
    <row r="82" spans="1:9" ht="38.25" hidden="1" thickBot="1">
      <c r="A82" s="18" t="s">
        <v>36</v>
      </c>
      <c r="B82" s="19">
        <v>739</v>
      </c>
      <c r="C82" s="49" t="s">
        <v>76</v>
      </c>
      <c r="D82" s="49" t="s">
        <v>88</v>
      </c>
      <c r="E82" s="50" t="s">
        <v>54</v>
      </c>
      <c r="F82" s="59" t="s">
        <v>94</v>
      </c>
      <c r="G82" s="60"/>
      <c r="H82" s="60">
        <v>0</v>
      </c>
      <c r="I82" s="60">
        <v>0</v>
      </c>
    </row>
    <row r="83" spans="1:9" ht="38.25" thickBot="1">
      <c r="A83" s="18" t="s">
        <v>85</v>
      </c>
      <c r="B83" s="19">
        <v>739</v>
      </c>
      <c r="C83" s="20" t="s">
        <v>76</v>
      </c>
      <c r="D83" s="20">
        <v>10</v>
      </c>
      <c r="E83" s="19" t="s">
        <v>86</v>
      </c>
      <c r="F83" s="74"/>
      <c r="G83" s="60">
        <f>SUM(G85)</f>
        <v>1050</v>
      </c>
      <c r="H83" s="60">
        <f>SUM(H85)</f>
        <v>1050</v>
      </c>
      <c r="I83" s="60">
        <f>SUM(I85)</f>
        <v>1050</v>
      </c>
    </row>
    <row r="84" spans="1:9" ht="19.5" thickBot="1">
      <c r="A84" s="18" t="s">
        <v>87</v>
      </c>
      <c r="B84" s="19" t="s">
        <v>22</v>
      </c>
      <c r="C84" s="20" t="s">
        <v>76</v>
      </c>
      <c r="D84" s="20" t="s">
        <v>88</v>
      </c>
      <c r="E84" s="19" t="s">
        <v>89</v>
      </c>
      <c r="F84" s="74"/>
      <c r="G84" s="60">
        <f>G85</f>
        <v>1050</v>
      </c>
      <c r="H84" s="60">
        <f t="shared" ref="H84:I84" si="21">H85</f>
        <v>1050</v>
      </c>
      <c r="I84" s="60">
        <f t="shared" si="21"/>
        <v>1050</v>
      </c>
    </row>
    <row r="85" spans="1:9" ht="38.25" thickBot="1">
      <c r="A85" s="18" t="s">
        <v>90</v>
      </c>
      <c r="B85" s="19">
        <v>739</v>
      </c>
      <c r="C85" s="20" t="s">
        <v>76</v>
      </c>
      <c r="D85" s="20">
        <v>10</v>
      </c>
      <c r="E85" s="19" t="s">
        <v>91</v>
      </c>
      <c r="F85" s="74"/>
      <c r="G85" s="60">
        <f>SUM(G86)</f>
        <v>1050</v>
      </c>
      <c r="H85" s="60">
        <f t="shared" ref="H85:I85" si="22">SUM(H86)</f>
        <v>1050</v>
      </c>
      <c r="I85" s="60">
        <f t="shared" si="22"/>
        <v>1050</v>
      </c>
    </row>
    <row r="86" spans="1:9" ht="38.25" thickBot="1">
      <c r="A86" s="18" t="s">
        <v>92</v>
      </c>
      <c r="B86" s="19">
        <v>739</v>
      </c>
      <c r="C86" s="20" t="s">
        <v>76</v>
      </c>
      <c r="D86" s="20">
        <v>10</v>
      </c>
      <c r="E86" s="19" t="s">
        <v>93</v>
      </c>
      <c r="F86" s="74"/>
      <c r="G86" s="60">
        <f>SUM(G87:G88)</f>
        <v>1050</v>
      </c>
      <c r="H86" s="60">
        <f t="shared" ref="H86:I86" si="23">SUM(H87:H88)</f>
        <v>1050</v>
      </c>
      <c r="I86" s="60">
        <f t="shared" si="23"/>
        <v>1050</v>
      </c>
    </row>
    <row r="87" spans="1:9" ht="38.25" thickBot="1">
      <c r="A87" s="18" t="s">
        <v>36</v>
      </c>
      <c r="B87" s="19">
        <v>739</v>
      </c>
      <c r="C87" s="20" t="s">
        <v>76</v>
      </c>
      <c r="D87" s="20">
        <v>10</v>
      </c>
      <c r="E87" s="19" t="s">
        <v>93</v>
      </c>
      <c r="F87" s="59" t="s">
        <v>94</v>
      </c>
      <c r="G87" s="60">
        <v>1050</v>
      </c>
      <c r="H87" s="60">
        <v>1050</v>
      </c>
      <c r="I87" s="61">
        <v>1050</v>
      </c>
    </row>
    <row r="88" spans="1:9" ht="38.25" hidden="1" thickBot="1">
      <c r="A88" s="18" t="s">
        <v>95</v>
      </c>
      <c r="B88" s="19">
        <v>739</v>
      </c>
      <c r="C88" s="20" t="s">
        <v>76</v>
      </c>
      <c r="D88" s="20">
        <v>10</v>
      </c>
      <c r="E88" s="19" t="s">
        <v>93</v>
      </c>
      <c r="F88" s="59" t="s">
        <v>96</v>
      </c>
      <c r="G88" s="60">
        <v>0</v>
      </c>
      <c r="H88" s="60">
        <v>0</v>
      </c>
      <c r="I88" s="61">
        <v>0</v>
      </c>
    </row>
    <row r="89" spans="1:9" ht="38.25" hidden="1" thickBot="1">
      <c r="A89" s="12" t="s">
        <v>97</v>
      </c>
      <c r="B89" s="13">
        <v>739</v>
      </c>
      <c r="C89" s="14" t="s">
        <v>76</v>
      </c>
      <c r="D89" s="14">
        <v>14</v>
      </c>
      <c r="E89" s="13"/>
      <c r="F89" s="74"/>
      <c r="G89" s="75">
        <f>SUM(G90)</f>
        <v>0</v>
      </c>
      <c r="H89" s="75">
        <f t="shared" ref="H89:I91" si="24">SUM(H90)</f>
        <v>0</v>
      </c>
      <c r="I89" s="75">
        <f t="shared" si="24"/>
        <v>0</v>
      </c>
    </row>
    <row r="90" spans="1:9" ht="19.5" hidden="1" thickBot="1">
      <c r="A90" s="18" t="s">
        <v>98</v>
      </c>
      <c r="B90" s="19">
        <v>739</v>
      </c>
      <c r="C90" s="20" t="s">
        <v>76</v>
      </c>
      <c r="D90" s="20">
        <v>14</v>
      </c>
      <c r="E90" s="19" t="s">
        <v>44</v>
      </c>
      <c r="F90" s="59"/>
      <c r="G90" s="75">
        <f>SUM(G91)</f>
        <v>0</v>
      </c>
      <c r="H90" s="75">
        <f t="shared" si="24"/>
        <v>0</v>
      </c>
      <c r="I90" s="75">
        <f t="shared" si="24"/>
        <v>0</v>
      </c>
    </row>
    <row r="91" spans="1:9" ht="19.5" hidden="1" thickBot="1">
      <c r="A91" s="18" t="s">
        <v>51</v>
      </c>
      <c r="B91" s="19">
        <v>739</v>
      </c>
      <c r="C91" s="20" t="s">
        <v>76</v>
      </c>
      <c r="D91" s="20">
        <v>14</v>
      </c>
      <c r="E91" s="19" t="s">
        <v>46</v>
      </c>
      <c r="F91" s="59"/>
      <c r="G91" s="75">
        <f>SUM(G92)</f>
        <v>0</v>
      </c>
      <c r="H91" s="75">
        <f t="shared" si="24"/>
        <v>0</v>
      </c>
      <c r="I91" s="75">
        <f t="shared" si="24"/>
        <v>0</v>
      </c>
    </row>
    <row r="92" spans="1:9" ht="38.25" hidden="1" thickBot="1">
      <c r="A92" s="18" t="s">
        <v>99</v>
      </c>
      <c r="B92" s="19">
        <v>739</v>
      </c>
      <c r="C92" s="20" t="s">
        <v>76</v>
      </c>
      <c r="D92" s="20">
        <v>14</v>
      </c>
      <c r="E92" s="19" t="s">
        <v>100</v>
      </c>
      <c r="F92" s="59"/>
      <c r="G92" s="75">
        <f>SUM(G93+G94)</f>
        <v>0</v>
      </c>
      <c r="H92" s="75">
        <f>SUM(H93+H94)</f>
        <v>0</v>
      </c>
      <c r="I92" s="75">
        <f>SUM(I93+I94)</f>
        <v>0</v>
      </c>
    </row>
    <row r="93" spans="1:9" ht="19.5" hidden="1" thickBot="1">
      <c r="A93" s="18" t="s">
        <v>35</v>
      </c>
      <c r="B93" s="19">
        <v>739</v>
      </c>
      <c r="C93" s="20" t="s">
        <v>76</v>
      </c>
      <c r="D93" s="20">
        <v>14</v>
      </c>
      <c r="E93" s="19" t="s">
        <v>100</v>
      </c>
      <c r="F93" s="59">
        <v>120</v>
      </c>
      <c r="G93" s="60">
        <v>0</v>
      </c>
      <c r="H93" s="60">
        <v>0</v>
      </c>
      <c r="I93" s="61">
        <v>0</v>
      </c>
    </row>
    <row r="94" spans="1:9" ht="38.25" hidden="1" thickBot="1">
      <c r="A94" s="18" t="s">
        <v>36</v>
      </c>
      <c r="B94" s="19" t="s">
        <v>22</v>
      </c>
      <c r="C94" s="20" t="s">
        <v>76</v>
      </c>
      <c r="D94" s="20" t="s">
        <v>101</v>
      </c>
      <c r="E94" s="19" t="s">
        <v>100</v>
      </c>
      <c r="F94" s="59" t="s">
        <v>94</v>
      </c>
      <c r="G94" s="60">
        <v>0</v>
      </c>
      <c r="H94" s="60">
        <v>0</v>
      </c>
      <c r="I94" s="60">
        <v>0</v>
      </c>
    </row>
    <row r="95" spans="1:9" ht="19.5" hidden="1" thickBot="1">
      <c r="A95" s="12" t="s">
        <v>102</v>
      </c>
      <c r="B95" s="13">
        <v>739</v>
      </c>
      <c r="C95" s="14" t="s">
        <v>30</v>
      </c>
      <c r="D95" s="14"/>
      <c r="E95" s="13"/>
      <c r="F95" s="74"/>
      <c r="G95" s="75">
        <f>SUM(G102+G112)</f>
        <v>736.5</v>
      </c>
      <c r="H95" s="75">
        <f>SUM(H102+H112)</f>
        <v>768.8</v>
      </c>
      <c r="I95" s="75">
        <f>SUM(I102+I112)</f>
        <v>1019.3</v>
      </c>
    </row>
    <row r="96" spans="1:9" ht="38.25" hidden="1" thickBot="1">
      <c r="A96" s="12" t="s">
        <v>97</v>
      </c>
      <c r="B96" s="19" t="s">
        <v>22</v>
      </c>
      <c r="C96" s="14" t="s">
        <v>76</v>
      </c>
      <c r="D96" s="14" t="s">
        <v>101</v>
      </c>
      <c r="E96" s="13"/>
      <c r="F96" s="74"/>
      <c r="G96" s="75"/>
      <c r="H96" s="75">
        <v>0</v>
      </c>
      <c r="I96" s="75">
        <f>SUM(I99)</f>
        <v>0</v>
      </c>
    </row>
    <row r="97" spans="1:9" ht="19.5" hidden="1" thickBot="1">
      <c r="A97" s="18" t="s">
        <v>43</v>
      </c>
      <c r="B97" s="19">
        <v>739</v>
      </c>
      <c r="C97" s="20" t="s">
        <v>76</v>
      </c>
      <c r="D97" s="20" t="s">
        <v>101</v>
      </c>
      <c r="E97" s="19" t="s">
        <v>44</v>
      </c>
      <c r="F97" s="59"/>
      <c r="G97" s="60"/>
      <c r="H97" s="60">
        <v>0</v>
      </c>
      <c r="I97" s="60">
        <f>SUM(I98)</f>
        <v>0</v>
      </c>
    </row>
    <row r="98" spans="1:9" ht="19.5" hidden="1" thickBot="1">
      <c r="A98" s="18" t="s">
        <v>51</v>
      </c>
      <c r="B98" s="19">
        <v>739</v>
      </c>
      <c r="C98" s="20" t="s">
        <v>76</v>
      </c>
      <c r="D98" s="20" t="s">
        <v>101</v>
      </c>
      <c r="E98" s="19" t="s">
        <v>46</v>
      </c>
      <c r="F98" s="59"/>
      <c r="G98" s="60"/>
      <c r="H98" s="60">
        <v>0</v>
      </c>
      <c r="I98" s="60">
        <f>SUM(I99)</f>
        <v>0</v>
      </c>
    </row>
    <row r="99" spans="1:9" ht="38.25" hidden="1" thickBot="1">
      <c r="A99" s="18" t="s">
        <v>103</v>
      </c>
      <c r="B99" s="19">
        <v>739</v>
      </c>
      <c r="C99" s="20" t="s">
        <v>76</v>
      </c>
      <c r="D99" s="20" t="s">
        <v>101</v>
      </c>
      <c r="E99" s="19" t="s">
        <v>100</v>
      </c>
      <c r="F99" s="59"/>
      <c r="G99" s="60"/>
      <c r="H99" s="60">
        <v>0</v>
      </c>
      <c r="I99" s="60">
        <v>0</v>
      </c>
    </row>
    <row r="100" spans="1:9" ht="38.25" hidden="1" thickBot="1">
      <c r="A100" s="18" t="s">
        <v>36</v>
      </c>
      <c r="B100" s="19">
        <v>739</v>
      </c>
      <c r="C100" s="20" t="s">
        <v>76</v>
      </c>
      <c r="D100" s="20" t="s">
        <v>101</v>
      </c>
      <c r="E100" s="19" t="s">
        <v>100</v>
      </c>
      <c r="F100" s="59" t="s">
        <v>94</v>
      </c>
      <c r="G100" s="60"/>
      <c r="H100" s="60">
        <v>0</v>
      </c>
      <c r="I100" s="60">
        <v>0</v>
      </c>
    </row>
    <row r="101" spans="1:9" ht="19.5" thickBot="1">
      <c r="A101" s="12" t="s">
        <v>104</v>
      </c>
      <c r="B101" s="13" t="s">
        <v>22</v>
      </c>
      <c r="C101" s="14" t="s">
        <v>30</v>
      </c>
      <c r="D101" s="14"/>
      <c r="E101" s="13"/>
      <c r="F101" s="74"/>
      <c r="G101" s="75">
        <f>G102+G122</f>
        <v>836.5</v>
      </c>
      <c r="H101" s="75">
        <f t="shared" ref="H101:I101" si="25">H102+H122</f>
        <v>868.8</v>
      </c>
      <c r="I101" s="75">
        <f t="shared" si="25"/>
        <v>1119.3</v>
      </c>
    </row>
    <row r="102" spans="1:9" ht="19.5" thickBot="1">
      <c r="A102" s="12" t="s">
        <v>105</v>
      </c>
      <c r="B102" s="13">
        <v>739</v>
      </c>
      <c r="C102" s="14" t="s">
        <v>30</v>
      </c>
      <c r="D102" s="14" t="s">
        <v>106</v>
      </c>
      <c r="E102" s="19"/>
      <c r="F102" s="59"/>
      <c r="G102" s="75">
        <f>G107+G121</f>
        <v>736.5</v>
      </c>
      <c r="H102" s="75">
        <f t="shared" ref="H102:I116" si="26">SUM(H103)</f>
        <v>768.8</v>
      </c>
      <c r="I102" s="75">
        <f>I107+I121</f>
        <v>1019.3</v>
      </c>
    </row>
    <row r="103" spans="1:9" ht="34.5" customHeight="1" thickBot="1">
      <c r="A103" s="78" t="s">
        <v>107</v>
      </c>
      <c r="B103" s="47">
        <v>739</v>
      </c>
      <c r="C103" s="79" t="s">
        <v>30</v>
      </c>
      <c r="D103" s="79" t="s">
        <v>106</v>
      </c>
      <c r="E103" s="80" t="s">
        <v>86</v>
      </c>
      <c r="F103" s="81"/>
      <c r="G103" s="75">
        <f>SUM(G105)</f>
        <v>656.3</v>
      </c>
      <c r="H103" s="75">
        <f>SUM(H105)</f>
        <v>768.8</v>
      </c>
      <c r="I103" s="75">
        <f>SUM(I105)</f>
        <v>1019.3</v>
      </c>
    </row>
    <row r="104" spans="1:9" ht="21.75" customHeight="1" thickBot="1">
      <c r="A104" s="78" t="s">
        <v>108</v>
      </c>
      <c r="B104" s="47" t="s">
        <v>22</v>
      </c>
      <c r="C104" s="79" t="s">
        <v>30</v>
      </c>
      <c r="D104" s="79" t="s">
        <v>106</v>
      </c>
      <c r="E104" s="80" t="s">
        <v>89</v>
      </c>
      <c r="F104" s="81"/>
      <c r="G104" s="75">
        <f>G105</f>
        <v>656.3</v>
      </c>
      <c r="H104" s="75">
        <f t="shared" ref="H104:I104" si="27">H105</f>
        <v>768.8</v>
      </c>
      <c r="I104" s="75">
        <f t="shared" si="27"/>
        <v>1019.3</v>
      </c>
    </row>
    <row r="105" spans="1:9" ht="36" customHeight="1" thickBot="1">
      <c r="A105" s="82" t="s">
        <v>109</v>
      </c>
      <c r="B105" s="47">
        <v>739</v>
      </c>
      <c r="C105" s="83" t="s">
        <v>30</v>
      </c>
      <c r="D105" s="83" t="s">
        <v>106</v>
      </c>
      <c r="E105" s="47" t="s">
        <v>110</v>
      </c>
      <c r="F105" s="84"/>
      <c r="G105" s="75">
        <f>SUM(G106+G108)</f>
        <v>656.3</v>
      </c>
      <c r="H105" s="75">
        <f t="shared" ref="H105:I105" si="28">SUM(H106+H108)</f>
        <v>768.8</v>
      </c>
      <c r="I105" s="75">
        <f t="shared" si="28"/>
        <v>1019.3</v>
      </c>
    </row>
    <row r="106" spans="1:9" ht="38.25" thickBot="1">
      <c r="A106" s="82" t="s">
        <v>111</v>
      </c>
      <c r="B106" s="47">
        <v>739</v>
      </c>
      <c r="C106" s="83" t="s">
        <v>30</v>
      </c>
      <c r="D106" s="83" t="s">
        <v>106</v>
      </c>
      <c r="E106" s="47" t="s">
        <v>112</v>
      </c>
      <c r="F106" s="84"/>
      <c r="G106" s="75">
        <v>656.3</v>
      </c>
      <c r="H106" s="75">
        <f t="shared" ref="H106:I106" si="29">SUM(H107+H110)</f>
        <v>768.8</v>
      </c>
      <c r="I106" s="75">
        <f t="shared" si="29"/>
        <v>1019.3</v>
      </c>
    </row>
    <row r="107" spans="1:9" ht="38.25" thickBot="1">
      <c r="A107" s="18" t="s">
        <v>36</v>
      </c>
      <c r="B107" s="19">
        <v>739</v>
      </c>
      <c r="C107" s="20" t="s">
        <v>30</v>
      </c>
      <c r="D107" s="20" t="s">
        <v>106</v>
      </c>
      <c r="E107" s="19" t="s">
        <v>112</v>
      </c>
      <c r="F107" s="59">
        <v>240</v>
      </c>
      <c r="G107" s="60">
        <v>736.5</v>
      </c>
      <c r="H107" s="60">
        <v>768.8</v>
      </c>
      <c r="I107" s="61">
        <v>1019.3</v>
      </c>
    </row>
    <row r="108" spans="1:9" ht="38.25" hidden="1" thickBot="1">
      <c r="A108" s="82" t="s">
        <v>113</v>
      </c>
      <c r="B108" s="47">
        <v>739</v>
      </c>
      <c r="C108" s="83" t="s">
        <v>30</v>
      </c>
      <c r="D108" s="83" t="s">
        <v>106</v>
      </c>
      <c r="E108" s="47" t="s">
        <v>114</v>
      </c>
      <c r="F108" s="84"/>
      <c r="G108" s="75">
        <f>SUM(G109)</f>
        <v>0</v>
      </c>
      <c r="H108" s="75">
        <f t="shared" si="26"/>
        <v>0</v>
      </c>
      <c r="I108" s="75">
        <f t="shared" si="26"/>
        <v>0</v>
      </c>
    </row>
    <row r="109" spans="1:9" ht="38.25" hidden="1" thickBot="1">
      <c r="A109" s="18" t="s">
        <v>36</v>
      </c>
      <c r="B109" s="19">
        <v>739</v>
      </c>
      <c r="C109" s="20" t="s">
        <v>30</v>
      </c>
      <c r="D109" s="20" t="s">
        <v>106</v>
      </c>
      <c r="E109" s="47" t="s">
        <v>114</v>
      </c>
      <c r="F109" s="59">
        <v>240</v>
      </c>
      <c r="G109" s="60">
        <v>0</v>
      </c>
      <c r="H109" s="60">
        <v>0</v>
      </c>
      <c r="I109" s="61">
        <v>0</v>
      </c>
    </row>
    <row r="110" spans="1:9" ht="38.25" hidden="1" thickBot="1">
      <c r="A110" s="57" t="s">
        <v>113</v>
      </c>
      <c r="B110" s="19" t="s">
        <v>22</v>
      </c>
      <c r="C110" s="20" t="s">
        <v>30</v>
      </c>
      <c r="D110" s="20" t="s">
        <v>106</v>
      </c>
      <c r="E110" s="19" t="s">
        <v>115</v>
      </c>
      <c r="F110" s="59"/>
      <c r="G110" s="60">
        <f>G111</f>
        <v>0</v>
      </c>
      <c r="H110" s="60">
        <f t="shared" ref="H110:I110" si="30">H111</f>
        <v>0</v>
      </c>
      <c r="I110" s="60">
        <f t="shared" si="30"/>
        <v>0</v>
      </c>
    </row>
    <row r="111" spans="1:9" ht="19.5" hidden="1" thickBot="1">
      <c r="A111" s="18" t="s">
        <v>61</v>
      </c>
      <c r="B111" s="19" t="s">
        <v>22</v>
      </c>
      <c r="C111" s="20" t="s">
        <v>30</v>
      </c>
      <c r="D111" s="20" t="s">
        <v>106</v>
      </c>
      <c r="E111" s="19" t="s">
        <v>115</v>
      </c>
      <c r="F111" s="59" t="s">
        <v>116</v>
      </c>
      <c r="G111" s="60">
        <v>0</v>
      </c>
      <c r="H111" s="60">
        <v>0</v>
      </c>
      <c r="I111" s="60">
        <v>0</v>
      </c>
    </row>
    <row r="112" spans="1:9" ht="19.5" hidden="1" thickBot="1">
      <c r="A112" s="12" t="s">
        <v>117</v>
      </c>
      <c r="B112" s="13">
        <v>739</v>
      </c>
      <c r="C112" s="14" t="s">
        <v>30</v>
      </c>
      <c r="D112" s="14" t="s">
        <v>118</v>
      </c>
      <c r="E112" s="19"/>
      <c r="F112" s="59"/>
      <c r="G112" s="75">
        <f>SUM(G113)</f>
        <v>0</v>
      </c>
      <c r="H112" s="75">
        <f t="shared" si="26"/>
        <v>0</v>
      </c>
      <c r="I112" s="75">
        <f t="shared" si="26"/>
        <v>0</v>
      </c>
    </row>
    <row r="113" spans="1:10" ht="34.5" hidden="1" customHeight="1" thickBot="1">
      <c r="A113" s="78" t="s">
        <v>85</v>
      </c>
      <c r="B113" s="47">
        <v>739</v>
      </c>
      <c r="C113" s="79" t="s">
        <v>30</v>
      </c>
      <c r="D113" s="79" t="s">
        <v>118</v>
      </c>
      <c r="E113" s="80" t="s">
        <v>86</v>
      </c>
      <c r="F113" s="81"/>
      <c r="G113" s="75">
        <f>SUM(G115)</f>
        <v>0</v>
      </c>
      <c r="H113" s="75">
        <f>SUM(H115)</f>
        <v>0</v>
      </c>
      <c r="I113" s="75">
        <f>SUM(I115)</f>
        <v>0</v>
      </c>
    </row>
    <row r="114" spans="1:10" ht="19.5" hidden="1" customHeight="1" thickBot="1">
      <c r="A114" s="78" t="s">
        <v>87</v>
      </c>
      <c r="B114" s="47" t="s">
        <v>22</v>
      </c>
      <c r="C114" s="79" t="s">
        <v>30</v>
      </c>
      <c r="D114" s="79" t="s">
        <v>118</v>
      </c>
      <c r="E114" s="80" t="s">
        <v>89</v>
      </c>
      <c r="F114" s="81"/>
      <c r="G114" s="75">
        <f>G115</f>
        <v>0</v>
      </c>
      <c r="H114" s="75">
        <f t="shared" ref="H114:I114" si="31">H115</f>
        <v>0</v>
      </c>
      <c r="I114" s="75">
        <f t="shared" si="31"/>
        <v>0</v>
      </c>
    </row>
    <row r="115" spans="1:10" ht="37.5" hidden="1" customHeight="1" thickBot="1">
      <c r="A115" s="82" t="s">
        <v>119</v>
      </c>
      <c r="B115" s="47">
        <v>739</v>
      </c>
      <c r="C115" s="83" t="s">
        <v>30</v>
      </c>
      <c r="D115" s="83" t="s">
        <v>118</v>
      </c>
      <c r="E115" s="47" t="s">
        <v>120</v>
      </c>
      <c r="F115" s="84"/>
      <c r="G115" s="75">
        <f>G118+G117</f>
        <v>0</v>
      </c>
      <c r="H115" s="75">
        <f t="shared" ref="H115:I115" si="32">H118</f>
        <v>0</v>
      </c>
      <c r="I115" s="75">
        <f t="shared" si="32"/>
        <v>0</v>
      </c>
    </row>
    <row r="116" spans="1:10" ht="19.5" hidden="1" thickBot="1">
      <c r="A116" s="82" t="s">
        <v>117</v>
      </c>
      <c r="B116" s="47">
        <v>739</v>
      </c>
      <c r="C116" s="83" t="s">
        <v>30</v>
      </c>
      <c r="D116" s="83" t="s">
        <v>118</v>
      </c>
      <c r="E116" s="47" t="s">
        <v>121</v>
      </c>
      <c r="F116" s="84"/>
      <c r="G116" s="75">
        <f>SUM(G117+G119)</f>
        <v>0</v>
      </c>
      <c r="H116" s="75">
        <f t="shared" si="26"/>
        <v>0</v>
      </c>
      <c r="I116" s="75">
        <f t="shared" si="26"/>
        <v>0</v>
      </c>
    </row>
    <row r="117" spans="1:10" ht="38.25" hidden="1" thickBot="1">
      <c r="A117" s="23" t="s">
        <v>36</v>
      </c>
      <c r="B117" s="19">
        <v>739</v>
      </c>
      <c r="C117" s="20" t="s">
        <v>30</v>
      </c>
      <c r="D117" s="20" t="s">
        <v>118</v>
      </c>
      <c r="E117" s="19" t="s">
        <v>122</v>
      </c>
      <c r="F117" s="59">
        <v>240</v>
      </c>
      <c r="G117" s="60">
        <v>0</v>
      </c>
      <c r="H117" s="60">
        <v>0</v>
      </c>
      <c r="I117" s="61">
        <v>0</v>
      </c>
    </row>
    <row r="118" spans="1:10" ht="80.25" hidden="1" customHeight="1" thickBot="1">
      <c r="A118" s="26" t="s">
        <v>123</v>
      </c>
      <c r="B118" s="19" t="s">
        <v>22</v>
      </c>
      <c r="C118" s="20" t="s">
        <v>30</v>
      </c>
      <c r="D118" s="20" t="s">
        <v>118</v>
      </c>
      <c r="E118" s="19" t="s">
        <v>124</v>
      </c>
      <c r="F118" s="59"/>
      <c r="G118" s="60">
        <f>G119</f>
        <v>0</v>
      </c>
      <c r="H118" s="60">
        <f t="shared" ref="H118:I118" si="33">H119</f>
        <v>0</v>
      </c>
      <c r="I118" s="60">
        <f t="shared" si="33"/>
        <v>0</v>
      </c>
      <c r="J118" s="21"/>
    </row>
    <row r="119" spans="1:10" ht="38.25" hidden="1" thickBot="1">
      <c r="A119" s="18" t="s">
        <v>36</v>
      </c>
      <c r="B119" s="19" t="s">
        <v>22</v>
      </c>
      <c r="C119" s="20" t="s">
        <v>30</v>
      </c>
      <c r="D119" s="20" t="s">
        <v>118</v>
      </c>
      <c r="E119" s="19" t="s">
        <v>124</v>
      </c>
      <c r="F119" s="59" t="s">
        <v>94</v>
      </c>
      <c r="G119" s="60">
        <v>0</v>
      </c>
      <c r="H119" s="60">
        <v>0</v>
      </c>
      <c r="I119" s="60">
        <v>0</v>
      </c>
    </row>
    <row r="120" spans="1:10" ht="38.25" hidden="1" thickBot="1">
      <c r="A120" s="57" t="s">
        <v>113</v>
      </c>
      <c r="B120" s="19" t="s">
        <v>22</v>
      </c>
      <c r="C120" s="20" t="s">
        <v>30</v>
      </c>
      <c r="D120" s="20" t="s">
        <v>106</v>
      </c>
      <c r="E120" s="19" t="s">
        <v>125</v>
      </c>
      <c r="F120" s="59"/>
      <c r="G120" s="60">
        <v>0</v>
      </c>
      <c r="H120" s="60">
        <f t="shared" ref="H120" si="34">H121</f>
        <v>0</v>
      </c>
      <c r="I120" s="60">
        <v>0</v>
      </c>
    </row>
    <row r="121" spans="1:10" ht="38.25" hidden="1" thickBot="1">
      <c r="A121" s="18" t="s">
        <v>36</v>
      </c>
      <c r="B121" s="19" t="s">
        <v>22</v>
      </c>
      <c r="C121" s="20" t="s">
        <v>30</v>
      </c>
      <c r="D121" s="20" t="s">
        <v>106</v>
      </c>
      <c r="E121" s="19" t="s">
        <v>125</v>
      </c>
      <c r="F121" s="59" t="s">
        <v>94</v>
      </c>
      <c r="G121" s="75">
        <v>0</v>
      </c>
      <c r="H121" s="75">
        <v>0</v>
      </c>
      <c r="I121" s="75">
        <v>0</v>
      </c>
    </row>
    <row r="122" spans="1:10" ht="19.5" thickBot="1">
      <c r="A122" s="12" t="s">
        <v>126</v>
      </c>
      <c r="B122" s="13">
        <v>739</v>
      </c>
      <c r="C122" s="14" t="s">
        <v>30</v>
      </c>
      <c r="D122" s="14" t="s">
        <v>118</v>
      </c>
      <c r="E122" s="19"/>
      <c r="F122" s="59"/>
      <c r="G122" s="75">
        <f>G123</f>
        <v>100</v>
      </c>
      <c r="H122" s="75">
        <f t="shared" ref="H122:I122" si="35">H123</f>
        <v>100</v>
      </c>
      <c r="I122" s="75">
        <f t="shared" si="35"/>
        <v>100</v>
      </c>
    </row>
    <row r="123" spans="1:10" ht="43.5" customHeight="1" thickBot="1">
      <c r="A123" s="78" t="s">
        <v>107</v>
      </c>
      <c r="B123" s="47">
        <v>739</v>
      </c>
      <c r="C123" s="79" t="s">
        <v>30</v>
      </c>
      <c r="D123" s="79" t="s">
        <v>118</v>
      </c>
      <c r="E123" s="19" t="s">
        <v>86</v>
      </c>
      <c r="F123" s="59"/>
      <c r="G123" s="75">
        <f>G127</f>
        <v>100</v>
      </c>
      <c r="H123" s="75">
        <v>100</v>
      </c>
      <c r="I123" s="75">
        <v>100</v>
      </c>
    </row>
    <row r="124" spans="1:10" ht="19.5" thickBot="1">
      <c r="A124" s="78" t="s">
        <v>127</v>
      </c>
      <c r="B124" s="47" t="s">
        <v>22</v>
      </c>
      <c r="C124" s="79" t="s">
        <v>30</v>
      </c>
      <c r="D124" s="79" t="s">
        <v>118</v>
      </c>
      <c r="E124" s="19" t="s">
        <v>89</v>
      </c>
      <c r="F124" s="59"/>
      <c r="G124" s="75">
        <f>G127</f>
        <v>100</v>
      </c>
      <c r="H124" s="75">
        <v>100</v>
      </c>
      <c r="I124" s="75">
        <v>100</v>
      </c>
    </row>
    <row r="125" spans="1:10" ht="38.25" thickBot="1">
      <c r="A125" s="82" t="s">
        <v>119</v>
      </c>
      <c r="B125" s="47">
        <v>739</v>
      </c>
      <c r="C125" s="83" t="s">
        <v>30</v>
      </c>
      <c r="D125" s="83" t="s">
        <v>118</v>
      </c>
      <c r="E125" s="19" t="s">
        <v>120</v>
      </c>
      <c r="F125" s="59"/>
      <c r="G125" s="75">
        <f>G127</f>
        <v>100</v>
      </c>
      <c r="H125" s="75">
        <v>100</v>
      </c>
      <c r="I125" s="75">
        <v>100</v>
      </c>
    </row>
    <row r="126" spans="1:10" ht="19.5" thickBot="1">
      <c r="A126" s="18" t="s">
        <v>117</v>
      </c>
      <c r="B126" s="47">
        <v>739</v>
      </c>
      <c r="C126" s="83" t="s">
        <v>30</v>
      </c>
      <c r="D126" s="83" t="s">
        <v>118</v>
      </c>
      <c r="E126" s="19" t="s">
        <v>122</v>
      </c>
      <c r="F126" s="59"/>
      <c r="G126" s="75">
        <f>G127</f>
        <v>100</v>
      </c>
      <c r="H126" s="75">
        <v>100</v>
      </c>
      <c r="I126" s="75">
        <v>100</v>
      </c>
    </row>
    <row r="127" spans="1:10" ht="38.25" thickBot="1">
      <c r="A127" s="18" t="s">
        <v>36</v>
      </c>
      <c r="B127" s="19">
        <v>739</v>
      </c>
      <c r="C127" s="20" t="s">
        <v>30</v>
      </c>
      <c r="D127" s="20" t="s">
        <v>118</v>
      </c>
      <c r="E127" s="19" t="s">
        <v>122</v>
      </c>
      <c r="F127" s="59" t="s">
        <v>94</v>
      </c>
      <c r="G127" s="60">
        <v>100</v>
      </c>
      <c r="H127" s="60">
        <v>100</v>
      </c>
      <c r="I127" s="60">
        <v>100</v>
      </c>
    </row>
    <row r="128" spans="1:10" ht="19.5" thickBot="1">
      <c r="A128" s="12" t="s">
        <v>128</v>
      </c>
      <c r="B128" s="13">
        <v>739</v>
      </c>
      <c r="C128" s="14" t="s">
        <v>129</v>
      </c>
      <c r="D128" s="14"/>
      <c r="E128" s="13"/>
      <c r="F128" s="74"/>
      <c r="G128" s="75">
        <f>SUM(G129+G134+G146)</f>
        <v>1358.1</v>
      </c>
      <c r="H128" s="75">
        <f t="shared" ref="H128:I128" si="36">SUM(H129+H134+H146)</f>
        <v>1123.5999999999999</v>
      </c>
      <c r="I128" s="75">
        <f t="shared" si="36"/>
        <v>1319.5</v>
      </c>
    </row>
    <row r="129" spans="1:9" ht="19.5" hidden="1" thickBot="1">
      <c r="A129" s="12" t="s">
        <v>130</v>
      </c>
      <c r="B129" s="13">
        <v>739</v>
      </c>
      <c r="C129" s="14" t="s">
        <v>129</v>
      </c>
      <c r="D129" s="14" t="s">
        <v>16</v>
      </c>
      <c r="E129" s="13"/>
      <c r="F129" s="74"/>
      <c r="G129" s="75">
        <f>SUM(G130)</f>
        <v>0</v>
      </c>
      <c r="H129" s="75">
        <f t="shared" ref="H129:I132" si="37">SUM(H130)</f>
        <v>0</v>
      </c>
      <c r="I129" s="75">
        <f t="shared" si="37"/>
        <v>0</v>
      </c>
    </row>
    <row r="130" spans="1:9" ht="19.5" hidden="1" thickBot="1">
      <c r="A130" s="18" t="s">
        <v>43</v>
      </c>
      <c r="B130" s="19">
        <v>739</v>
      </c>
      <c r="C130" s="20" t="s">
        <v>129</v>
      </c>
      <c r="D130" s="20" t="s">
        <v>16</v>
      </c>
      <c r="E130" s="19" t="s">
        <v>44</v>
      </c>
      <c r="F130" s="74"/>
      <c r="G130" s="60">
        <f>SUM(G132)</f>
        <v>0</v>
      </c>
      <c r="H130" s="60">
        <f>SUM(H132)</f>
        <v>0</v>
      </c>
      <c r="I130" s="60">
        <f>SUM(I132)</f>
        <v>0</v>
      </c>
    </row>
    <row r="131" spans="1:9" ht="19.5" hidden="1" thickBot="1">
      <c r="A131" s="18" t="s">
        <v>51</v>
      </c>
      <c r="B131" s="19">
        <v>739</v>
      </c>
      <c r="C131" s="20" t="s">
        <v>129</v>
      </c>
      <c r="D131" s="20" t="s">
        <v>16</v>
      </c>
      <c r="E131" s="19" t="s">
        <v>46</v>
      </c>
      <c r="F131" s="59"/>
      <c r="G131" s="60">
        <f>SUM(G132)</f>
        <v>0</v>
      </c>
      <c r="H131" s="60">
        <f t="shared" ref="H131:I131" si="38">SUM(H132)</f>
        <v>0</v>
      </c>
      <c r="I131" s="60">
        <f t="shared" si="38"/>
        <v>0</v>
      </c>
    </row>
    <row r="132" spans="1:9" ht="19.5" hidden="1" thickBot="1">
      <c r="A132" s="18" t="s">
        <v>131</v>
      </c>
      <c r="B132" s="19">
        <v>739</v>
      </c>
      <c r="C132" s="20" t="s">
        <v>129</v>
      </c>
      <c r="D132" s="20" t="s">
        <v>16</v>
      </c>
      <c r="E132" s="19" t="s">
        <v>132</v>
      </c>
      <c r="F132" s="74"/>
      <c r="G132" s="60">
        <f>SUM(G133)</f>
        <v>0</v>
      </c>
      <c r="H132" s="60">
        <f t="shared" si="37"/>
        <v>0</v>
      </c>
      <c r="I132" s="60">
        <f t="shared" si="37"/>
        <v>0</v>
      </c>
    </row>
    <row r="133" spans="1:9" ht="38.25" hidden="1" thickBot="1">
      <c r="A133" s="18" t="s">
        <v>36</v>
      </c>
      <c r="B133" s="19">
        <v>739</v>
      </c>
      <c r="C133" s="20" t="s">
        <v>129</v>
      </c>
      <c r="D133" s="20" t="s">
        <v>16</v>
      </c>
      <c r="E133" s="19" t="s">
        <v>132</v>
      </c>
      <c r="F133" s="59">
        <v>240</v>
      </c>
      <c r="G133" s="60">
        <v>0</v>
      </c>
      <c r="H133" s="75">
        <v>0</v>
      </c>
      <c r="I133" s="85">
        <v>0</v>
      </c>
    </row>
    <row r="134" spans="1:9" ht="19.5" thickBot="1">
      <c r="A134" s="86" t="s">
        <v>133</v>
      </c>
      <c r="B134" s="13">
        <v>739</v>
      </c>
      <c r="C134" s="14" t="s">
        <v>129</v>
      </c>
      <c r="D134" s="14" t="s">
        <v>18</v>
      </c>
      <c r="E134" s="13"/>
      <c r="F134" s="74"/>
      <c r="G134" s="75">
        <f>SUM(G135+G145)</f>
        <v>596.1</v>
      </c>
      <c r="H134" s="75">
        <f t="shared" ref="H134" si="39">SUM(H135)</f>
        <v>550.5</v>
      </c>
      <c r="I134" s="75">
        <f>SUM(I135+I141)</f>
        <v>575.5</v>
      </c>
    </row>
    <row r="135" spans="1:9" ht="38.25" thickBot="1">
      <c r="A135" s="30" t="s">
        <v>85</v>
      </c>
      <c r="B135" s="19">
        <v>739</v>
      </c>
      <c r="C135" s="20" t="s">
        <v>129</v>
      </c>
      <c r="D135" s="20" t="s">
        <v>18</v>
      </c>
      <c r="E135" s="19" t="s">
        <v>86</v>
      </c>
      <c r="F135" s="59"/>
      <c r="G135" s="60">
        <f>SUM(G137+G140)</f>
        <v>596.1</v>
      </c>
      <c r="H135" s="60">
        <f t="shared" ref="H135:I135" si="40">SUM(H137+H140)</f>
        <v>550.5</v>
      </c>
      <c r="I135" s="60">
        <f t="shared" si="40"/>
        <v>575.5</v>
      </c>
    </row>
    <row r="136" spans="1:9" ht="19.5" thickBot="1">
      <c r="A136" s="30" t="s">
        <v>21</v>
      </c>
      <c r="B136" s="19" t="s">
        <v>22</v>
      </c>
      <c r="C136" s="20" t="s">
        <v>129</v>
      </c>
      <c r="D136" s="20" t="s">
        <v>18</v>
      </c>
      <c r="E136" s="19" t="s">
        <v>89</v>
      </c>
      <c r="F136" s="59"/>
      <c r="G136" s="60">
        <f>G137</f>
        <v>596.1</v>
      </c>
      <c r="H136" s="60">
        <f t="shared" ref="H136:I136" si="41">H137</f>
        <v>550.5</v>
      </c>
      <c r="I136" s="60">
        <f t="shared" si="41"/>
        <v>575.5</v>
      </c>
    </row>
    <row r="137" spans="1:9" ht="38.25" thickBot="1">
      <c r="A137" s="30" t="s">
        <v>134</v>
      </c>
      <c r="B137" s="19">
        <v>739</v>
      </c>
      <c r="C137" s="20" t="s">
        <v>129</v>
      </c>
      <c r="D137" s="20" t="s">
        <v>18</v>
      </c>
      <c r="E137" s="19" t="s">
        <v>135</v>
      </c>
      <c r="F137" s="59"/>
      <c r="G137" s="60">
        <f>SUM(G138)</f>
        <v>596.1</v>
      </c>
      <c r="H137" s="60">
        <f t="shared" ref="H137:I138" si="42">SUM(H138)</f>
        <v>550.5</v>
      </c>
      <c r="I137" s="60">
        <f t="shared" si="42"/>
        <v>575.5</v>
      </c>
    </row>
    <row r="138" spans="1:9" ht="19.5" thickBot="1">
      <c r="A138" s="18" t="s">
        <v>136</v>
      </c>
      <c r="B138" s="19">
        <v>739</v>
      </c>
      <c r="C138" s="20" t="s">
        <v>129</v>
      </c>
      <c r="D138" s="20" t="s">
        <v>18</v>
      </c>
      <c r="E138" s="19" t="s">
        <v>137</v>
      </c>
      <c r="F138" s="59"/>
      <c r="G138" s="60">
        <f>SUM(G139)</f>
        <v>596.1</v>
      </c>
      <c r="H138" s="60">
        <f t="shared" si="42"/>
        <v>550.5</v>
      </c>
      <c r="I138" s="60">
        <f t="shared" si="42"/>
        <v>575.5</v>
      </c>
    </row>
    <row r="139" spans="1:9" ht="38.25" thickBot="1">
      <c r="A139" s="18" t="s">
        <v>138</v>
      </c>
      <c r="B139" s="19">
        <v>739</v>
      </c>
      <c r="C139" s="20" t="s">
        <v>129</v>
      </c>
      <c r="D139" s="20" t="s">
        <v>18</v>
      </c>
      <c r="E139" s="19" t="s">
        <v>137</v>
      </c>
      <c r="F139" s="59">
        <v>240</v>
      </c>
      <c r="G139" s="60">
        <v>596.1</v>
      </c>
      <c r="H139" s="60">
        <v>550.5</v>
      </c>
      <c r="I139" s="61">
        <v>575.5</v>
      </c>
    </row>
    <row r="140" spans="1:9" ht="38.25" hidden="1" thickBot="1">
      <c r="A140" s="18" t="s">
        <v>139</v>
      </c>
      <c r="B140" s="19">
        <v>739</v>
      </c>
      <c r="C140" s="20" t="s">
        <v>129</v>
      </c>
      <c r="D140" s="20" t="s">
        <v>18</v>
      </c>
      <c r="E140" s="19" t="s">
        <v>140</v>
      </c>
      <c r="F140" s="59"/>
      <c r="G140" s="60">
        <f>SUM(G143)</f>
        <v>0</v>
      </c>
      <c r="H140" s="60">
        <f>SUM(H143)</f>
        <v>0</v>
      </c>
      <c r="I140" s="60">
        <v>0</v>
      </c>
    </row>
    <row r="141" spans="1:9" ht="38.25" hidden="1" thickBot="1">
      <c r="A141" s="78" t="s">
        <v>141</v>
      </c>
      <c r="B141" s="19" t="s">
        <v>22</v>
      </c>
      <c r="C141" s="20" t="s">
        <v>129</v>
      </c>
      <c r="D141" s="20" t="s">
        <v>18</v>
      </c>
      <c r="E141" s="19" t="s">
        <v>86</v>
      </c>
      <c r="F141" s="59"/>
      <c r="G141" s="60">
        <v>0</v>
      </c>
      <c r="H141" s="60">
        <v>0</v>
      </c>
      <c r="I141" s="60">
        <v>0</v>
      </c>
    </row>
    <row r="142" spans="1:9" ht="38.25" hidden="1" thickBot="1">
      <c r="A142" s="87" t="s">
        <v>142</v>
      </c>
      <c r="B142" s="19" t="s">
        <v>22</v>
      </c>
      <c r="C142" s="20" t="s">
        <v>129</v>
      </c>
      <c r="D142" s="20" t="s">
        <v>18</v>
      </c>
      <c r="E142" s="19" t="s">
        <v>140</v>
      </c>
      <c r="F142" s="59"/>
      <c r="G142" s="60">
        <v>0</v>
      </c>
      <c r="H142" s="60">
        <v>0</v>
      </c>
      <c r="I142" s="60">
        <f>I143</f>
        <v>0</v>
      </c>
    </row>
    <row r="143" spans="1:9" ht="19.5" hidden="1" thickBot="1">
      <c r="A143" s="30" t="s">
        <v>143</v>
      </c>
      <c r="B143" s="19">
        <v>739</v>
      </c>
      <c r="C143" s="20" t="s">
        <v>129</v>
      </c>
      <c r="D143" s="20" t="s">
        <v>18</v>
      </c>
      <c r="E143" s="19" t="s">
        <v>144</v>
      </c>
      <c r="F143" s="59"/>
      <c r="G143" s="60">
        <f>SUM(G144)</f>
        <v>0</v>
      </c>
      <c r="H143" s="60">
        <v>0</v>
      </c>
      <c r="I143" s="60">
        <f t="shared" ref="I143" si="43">SUM(I144)</f>
        <v>0</v>
      </c>
    </row>
    <row r="144" spans="1:9" ht="38.25" hidden="1" thickBot="1">
      <c r="A144" s="18" t="s">
        <v>36</v>
      </c>
      <c r="B144" s="19">
        <v>739</v>
      </c>
      <c r="C144" s="20" t="s">
        <v>129</v>
      </c>
      <c r="D144" s="20" t="s">
        <v>18</v>
      </c>
      <c r="E144" s="19" t="s">
        <v>144</v>
      </c>
      <c r="F144" s="59" t="s">
        <v>94</v>
      </c>
      <c r="G144" s="60">
        <v>0</v>
      </c>
      <c r="H144" s="60">
        <v>0</v>
      </c>
      <c r="I144" s="61">
        <v>0</v>
      </c>
    </row>
    <row r="145" spans="1:9" ht="57" hidden="1" customHeight="1" thickBot="1">
      <c r="A145" s="18" t="s">
        <v>145</v>
      </c>
      <c r="B145" s="19" t="s">
        <v>22</v>
      </c>
      <c r="C145" s="20" t="s">
        <v>129</v>
      </c>
      <c r="D145" s="20" t="s">
        <v>18</v>
      </c>
      <c r="E145" s="19" t="s">
        <v>137</v>
      </c>
      <c r="F145" s="59" t="s">
        <v>146</v>
      </c>
      <c r="G145" s="60">
        <v>0</v>
      </c>
      <c r="H145" s="60">
        <v>0</v>
      </c>
      <c r="I145" s="60">
        <v>0</v>
      </c>
    </row>
    <row r="146" spans="1:9" ht="19.5" thickBot="1">
      <c r="A146" s="12" t="s">
        <v>147</v>
      </c>
      <c r="B146" s="13">
        <v>739</v>
      </c>
      <c r="C146" s="14" t="s">
        <v>129</v>
      </c>
      <c r="D146" s="14" t="s">
        <v>76</v>
      </c>
      <c r="E146" s="13"/>
      <c r="F146" s="74"/>
      <c r="G146" s="75">
        <f>G147</f>
        <v>762</v>
      </c>
      <c r="H146" s="75">
        <f t="shared" ref="H146:I148" si="44">H147</f>
        <v>573.1</v>
      </c>
      <c r="I146" s="75">
        <f t="shared" si="44"/>
        <v>744</v>
      </c>
    </row>
    <row r="147" spans="1:9" ht="38.25" thickBot="1">
      <c r="A147" s="18" t="s">
        <v>85</v>
      </c>
      <c r="B147" s="19">
        <v>739</v>
      </c>
      <c r="C147" s="20" t="s">
        <v>129</v>
      </c>
      <c r="D147" s="20" t="s">
        <v>76</v>
      </c>
      <c r="E147" s="19" t="s">
        <v>86</v>
      </c>
      <c r="F147" s="59"/>
      <c r="G147" s="60">
        <f>G148</f>
        <v>762</v>
      </c>
      <c r="H147" s="60">
        <f t="shared" si="44"/>
        <v>573.1</v>
      </c>
      <c r="I147" s="60">
        <f t="shared" si="44"/>
        <v>744</v>
      </c>
    </row>
    <row r="148" spans="1:9" ht="19.5" thickBot="1">
      <c r="A148" s="18" t="s">
        <v>87</v>
      </c>
      <c r="B148" s="19" t="s">
        <v>22</v>
      </c>
      <c r="C148" s="20" t="s">
        <v>129</v>
      </c>
      <c r="D148" s="20" t="s">
        <v>76</v>
      </c>
      <c r="E148" s="19" t="s">
        <v>89</v>
      </c>
      <c r="F148" s="59"/>
      <c r="G148" s="60">
        <f>G149</f>
        <v>762</v>
      </c>
      <c r="H148" s="60">
        <f t="shared" si="44"/>
        <v>573.1</v>
      </c>
      <c r="I148" s="60">
        <f t="shared" si="44"/>
        <v>744</v>
      </c>
    </row>
    <row r="149" spans="1:9" ht="38.25" customHeight="1" thickBot="1">
      <c r="A149" s="18" t="s">
        <v>148</v>
      </c>
      <c r="B149" s="19" t="s">
        <v>22</v>
      </c>
      <c r="C149" s="20" t="s">
        <v>129</v>
      </c>
      <c r="D149" s="20" t="s">
        <v>76</v>
      </c>
      <c r="E149" s="19" t="s">
        <v>149</v>
      </c>
      <c r="F149" s="59"/>
      <c r="G149" s="60">
        <f>G156+G158</f>
        <v>762</v>
      </c>
      <c r="H149" s="60">
        <f t="shared" ref="H149:I149" si="45">H156+H158</f>
        <v>573.1</v>
      </c>
      <c r="I149" s="60">
        <f t="shared" si="45"/>
        <v>744</v>
      </c>
    </row>
    <row r="150" spans="1:9" ht="19.5" hidden="1" thickBot="1">
      <c r="A150" s="18" t="s">
        <v>150</v>
      </c>
      <c r="B150" s="19" t="s">
        <v>22</v>
      </c>
      <c r="C150" s="20" t="s">
        <v>129</v>
      </c>
      <c r="D150" s="20" t="s">
        <v>76</v>
      </c>
      <c r="E150" s="19" t="s">
        <v>151</v>
      </c>
      <c r="F150" s="59"/>
      <c r="G150" s="60">
        <v>10</v>
      </c>
      <c r="H150" s="60">
        <v>0</v>
      </c>
      <c r="I150" s="60">
        <v>0</v>
      </c>
    </row>
    <row r="151" spans="1:9" ht="38.25" hidden="1" thickBot="1">
      <c r="A151" s="18" t="s">
        <v>138</v>
      </c>
      <c r="B151" s="19" t="s">
        <v>22</v>
      </c>
      <c r="C151" s="20" t="s">
        <v>129</v>
      </c>
      <c r="D151" s="20" t="s">
        <v>76</v>
      </c>
      <c r="E151" s="19" t="s">
        <v>151</v>
      </c>
      <c r="F151" s="59" t="s">
        <v>94</v>
      </c>
      <c r="G151" s="60">
        <v>10</v>
      </c>
      <c r="H151" s="60">
        <v>0</v>
      </c>
      <c r="I151" s="60">
        <v>0</v>
      </c>
    </row>
    <row r="152" spans="1:9" ht="19.5" hidden="1" thickBot="1">
      <c r="A152" s="18" t="s">
        <v>152</v>
      </c>
      <c r="B152" s="19">
        <v>739</v>
      </c>
      <c r="C152" s="20" t="s">
        <v>129</v>
      </c>
      <c r="D152" s="20" t="s">
        <v>76</v>
      </c>
      <c r="E152" s="19" t="s">
        <v>153</v>
      </c>
      <c r="F152" s="59"/>
      <c r="G152" s="60">
        <f>G153</f>
        <v>0</v>
      </c>
      <c r="H152" s="60">
        <f t="shared" ref="H152:I152" si="46">H153</f>
        <v>0</v>
      </c>
      <c r="I152" s="60">
        <f t="shared" si="46"/>
        <v>0</v>
      </c>
    </row>
    <row r="153" spans="1:9" ht="38.25" hidden="1" thickBot="1">
      <c r="A153" s="18" t="s">
        <v>36</v>
      </c>
      <c r="B153" s="19">
        <v>739</v>
      </c>
      <c r="C153" s="20" t="s">
        <v>129</v>
      </c>
      <c r="D153" s="20" t="s">
        <v>76</v>
      </c>
      <c r="E153" s="19" t="s">
        <v>154</v>
      </c>
      <c r="F153" s="59" t="s">
        <v>94</v>
      </c>
      <c r="G153" s="60">
        <v>0</v>
      </c>
      <c r="H153" s="60">
        <v>0</v>
      </c>
      <c r="I153" s="60">
        <v>0</v>
      </c>
    </row>
    <row r="154" spans="1:9" ht="38.25" hidden="1" thickBot="1">
      <c r="A154" s="18" t="s">
        <v>155</v>
      </c>
      <c r="B154" s="19">
        <v>739</v>
      </c>
      <c r="C154" s="20" t="s">
        <v>129</v>
      </c>
      <c r="D154" s="20" t="s">
        <v>76</v>
      </c>
      <c r="E154" s="19" t="s">
        <v>156</v>
      </c>
      <c r="F154" s="59"/>
      <c r="G154" s="60">
        <v>0</v>
      </c>
      <c r="H154" s="60">
        <v>0</v>
      </c>
      <c r="I154" s="60">
        <v>0</v>
      </c>
    </row>
    <row r="155" spans="1:9" ht="19.5" thickBot="1">
      <c r="A155" s="18" t="s">
        <v>150</v>
      </c>
      <c r="B155" s="19" t="s">
        <v>22</v>
      </c>
      <c r="C155" s="20" t="s">
        <v>129</v>
      </c>
      <c r="D155" s="20" t="s">
        <v>76</v>
      </c>
      <c r="E155" s="19" t="s">
        <v>151</v>
      </c>
      <c r="F155" s="59"/>
      <c r="G155" s="60">
        <f>G156</f>
        <v>100</v>
      </c>
      <c r="H155" s="60">
        <f t="shared" ref="H155:I155" si="47">H156</f>
        <v>100</v>
      </c>
      <c r="I155" s="60">
        <f t="shared" si="47"/>
        <v>100</v>
      </c>
    </row>
    <row r="156" spans="1:9" ht="38.25" thickBot="1">
      <c r="A156" s="18" t="s">
        <v>36</v>
      </c>
      <c r="B156" s="19" t="s">
        <v>22</v>
      </c>
      <c r="C156" s="20" t="s">
        <v>129</v>
      </c>
      <c r="D156" s="20" t="s">
        <v>76</v>
      </c>
      <c r="E156" s="19" t="s">
        <v>151</v>
      </c>
      <c r="F156" s="59" t="s">
        <v>94</v>
      </c>
      <c r="G156" s="60">
        <v>100</v>
      </c>
      <c r="H156" s="60">
        <v>100</v>
      </c>
      <c r="I156" s="60">
        <v>100</v>
      </c>
    </row>
    <row r="157" spans="1:9" ht="19.5" thickBot="1">
      <c r="A157" s="18" t="s">
        <v>157</v>
      </c>
      <c r="B157" s="19">
        <v>739</v>
      </c>
      <c r="C157" s="20" t="s">
        <v>129</v>
      </c>
      <c r="D157" s="20" t="s">
        <v>76</v>
      </c>
      <c r="E157" s="19" t="s">
        <v>158</v>
      </c>
      <c r="F157" s="59"/>
      <c r="G157" s="60">
        <f>G158</f>
        <v>662</v>
      </c>
      <c r="H157" s="60">
        <f t="shared" ref="H157:I157" si="48">H158</f>
        <v>473.1</v>
      </c>
      <c r="I157" s="60">
        <f t="shared" si="48"/>
        <v>644</v>
      </c>
    </row>
    <row r="158" spans="1:9" ht="38.25" thickBot="1">
      <c r="A158" s="18" t="s">
        <v>36</v>
      </c>
      <c r="B158" s="19">
        <v>739</v>
      </c>
      <c r="C158" s="20" t="s">
        <v>129</v>
      </c>
      <c r="D158" s="20" t="s">
        <v>76</v>
      </c>
      <c r="E158" s="19" t="s">
        <v>159</v>
      </c>
      <c r="F158" s="59">
        <v>240</v>
      </c>
      <c r="G158" s="60">
        <v>662</v>
      </c>
      <c r="H158" s="60">
        <v>473.1</v>
      </c>
      <c r="I158" s="61">
        <v>644</v>
      </c>
    </row>
    <row r="159" spans="1:9" ht="19.5" hidden="1" thickBot="1">
      <c r="A159" s="18" t="s">
        <v>152</v>
      </c>
      <c r="B159" s="19">
        <v>739</v>
      </c>
      <c r="C159" s="20" t="s">
        <v>129</v>
      </c>
      <c r="D159" s="20" t="s">
        <v>76</v>
      </c>
      <c r="E159" s="19" t="s">
        <v>153</v>
      </c>
      <c r="F159" s="59"/>
      <c r="G159" s="60">
        <f t="shared" ref="G159:I159" si="49">SUM(G160)</f>
        <v>0</v>
      </c>
      <c r="H159" s="60">
        <f t="shared" si="49"/>
        <v>0</v>
      </c>
      <c r="I159" s="60">
        <f t="shared" si="49"/>
        <v>0</v>
      </c>
    </row>
    <row r="160" spans="1:9" ht="38.25" hidden="1" thickBot="1">
      <c r="A160" s="18" t="s">
        <v>36</v>
      </c>
      <c r="B160" s="19">
        <v>739</v>
      </c>
      <c r="C160" s="20" t="s">
        <v>129</v>
      </c>
      <c r="D160" s="20" t="s">
        <v>76</v>
      </c>
      <c r="E160" s="19" t="s">
        <v>154</v>
      </c>
      <c r="F160" s="59">
        <v>240</v>
      </c>
      <c r="G160" s="60">
        <v>0</v>
      </c>
      <c r="H160" s="60">
        <v>0</v>
      </c>
      <c r="I160" s="61">
        <v>0</v>
      </c>
    </row>
    <row r="161" spans="1:9" ht="19.5" hidden="1" thickBot="1">
      <c r="A161" s="18" t="s">
        <v>150</v>
      </c>
      <c r="B161" s="19">
        <v>739</v>
      </c>
      <c r="C161" s="20" t="s">
        <v>129</v>
      </c>
      <c r="D161" s="20" t="s">
        <v>76</v>
      </c>
      <c r="E161" s="19" t="s">
        <v>160</v>
      </c>
      <c r="F161" s="59"/>
      <c r="G161" s="60">
        <f t="shared" ref="G161:I161" si="50">SUM(G162)</f>
        <v>0</v>
      </c>
      <c r="H161" s="60">
        <f t="shared" si="50"/>
        <v>0</v>
      </c>
      <c r="I161" s="60">
        <f t="shared" si="50"/>
        <v>0</v>
      </c>
    </row>
    <row r="162" spans="1:9" ht="38.25" hidden="1" thickBot="1">
      <c r="A162" s="18" t="s">
        <v>36</v>
      </c>
      <c r="B162" s="19">
        <v>739</v>
      </c>
      <c r="C162" s="20" t="s">
        <v>129</v>
      </c>
      <c r="D162" s="20" t="s">
        <v>76</v>
      </c>
      <c r="E162" s="19" t="s">
        <v>161</v>
      </c>
      <c r="F162" s="59">
        <v>240</v>
      </c>
      <c r="G162" s="60">
        <v>0</v>
      </c>
      <c r="H162" s="60">
        <v>0</v>
      </c>
      <c r="I162" s="61">
        <v>0</v>
      </c>
    </row>
    <row r="163" spans="1:9" ht="19.5" hidden="1" thickBot="1">
      <c r="A163" s="18" t="s">
        <v>157</v>
      </c>
      <c r="B163" s="19">
        <v>739</v>
      </c>
      <c r="C163" s="20" t="s">
        <v>129</v>
      </c>
      <c r="D163" s="20" t="s">
        <v>76</v>
      </c>
      <c r="E163" s="19" t="s">
        <v>162</v>
      </c>
      <c r="F163" s="59"/>
      <c r="G163" s="60">
        <f>SUM(G164)</f>
        <v>0</v>
      </c>
      <c r="H163" s="60">
        <f t="shared" ref="H163:I163" si="51">SUM(H164)</f>
        <v>0</v>
      </c>
      <c r="I163" s="60">
        <f t="shared" si="51"/>
        <v>0</v>
      </c>
    </row>
    <row r="164" spans="1:9" ht="38.25" hidden="1" thickBot="1">
      <c r="A164" s="18" t="s">
        <v>36</v>
      </c>
      <c r="B164" s="19">
        <v>739</v>
      </c>
      <c r="C164" s="20" t="s">
        <v>129</v>
      </c>
      <c r="D164" s="20" t="s">
        <v>76</v>
      </c>
      <c r="E164" s="19" t="s">
        <v>163</v>
      </c>
      <c r="F164" s="59">
        <v>240</v>
      </c>
      <c r="G164" s="60">
        <v>0</v>
      </c>
      <c r="H164" s="60">
        <v>0</v>
      </c>
      <c r="I164" s="61">
        <v>0</v>
      </c>
    </row>
    <row r="165" spans="1:9" ht="19.5" hidden="1" thickBot="1">
      <c r="A165" s="30" t="s">
        <v>143</v>
      </c>
      <c r="B165" s="19">
        <v>739</v>
      </c>
      <c r="C165" s="20" t="s">
        <v>129</v>
      </c>
      <c r="D165" s="20" t="s">
        <v>76</v>
      </c>
      <c r="E165" s="19" t="s">
        <v>144</v>
      </c>
      <c r="F165" s="59"/>
      <c r="G165" s="60">
        <f>SUM(G166)</f>
        <v>0</v>
      </c>
      <c r="H165" s="60">
        <v>0</v>
      </c>
      <c r="I165" s="60">
        <f t="shared" ref="I165" si="52">SUM(I166)</f>
        <v>518.4</v>
      </c>
    </row>
    <row r="166" spans="1:9" ht="38.25" hidden="1" thickBot="1">
      <c r="A166" s="18" t="s">
        <v>36</v>
      </c>
      <c r="B166" s="19">
        <v>739</v>
      </c>
      <c r="C166" s="20" t="s">
        <v>129</v>
      </c>
      <c r="D166" s="20" t="s">
        <v>76</v>
      </c>
      <c r="E166" s="19" t="s">
        <v>144</v>
      </c>
      <c r="F166" s="59" t="s">
        <v>94</v>
      </c>
      <c r="G166" s="60">
        <v>0</v>
      </c>
      <c r="H166" s="60">
        <v>0</v>
      </c>
      <c r="I166" s="61">
        <v>518.4</v>
      </c>
    </row>
    <row r="167" spans="1:9" ht="19.5" thickBot="1">
      <c r="A167" s="12" t="s">
        <v>164</v>
      </c>
      <c r="B167" s="13">
        <v>739</v>
      </c>
      <c r="C167" s="14" t="s">
        <v>165</v>
      </c>
      <c r="D167" s="14"/>
      <c r="E167" s="13"/>
      <c r="F167" s="74"/>
      <c r="G167" s="75">
        <f>SUM(G169)</f>
        <v>1021.1</v>
      </c>
      <c r="H167" s="75">
        <f t="shared" ref="H167:I167" si="53">SUM(H169)</f>
        <v>957.2</v>
      </c>
      <c r="I167" s="75">
        <f t="shared" si="53"/>
        <v>1091.4000000000001</v>
      </c>
    </row>
    <row r="168" spans="1:9" ht="19.5" thickBot="1">
      <c r="A168" s="12" t="s">
        <v>166</v>
      </c>
      <c r="B168" s="13">
        <v>739</v>
      </c>
      <c r="C168" s="14" t="s">
        <v>165</v>
      </c>
      <c r="D168" s="14" t="s">
        <v>16</v>
      </c>
      <c r="E168" s="13"/>
      <c r="F168" s="74"/>
      <c r="G168" s="75">
        <f>SUM(G169)</f>
        <v>1021.1</v>
      </c>
      <c r="H168" s="75">
        <f t="shared" ref="H168:I168" si="54">SUM(H169)</f>
        <v>957.2</v>
      </c>
      <c r="I168" s="75">
        <f t="shared" si="54"/>
        <v>1091.4000000000001</v>
      </c>
    </row>
    <row r="169" spans="1:9" ht="38.25" thickBot="1">
      <c r="A169" s="18" t="s">
        <v>85</v>
      </c>
      <c r="B169" s="19">
        <v>739</v>
      </c>
      <c r="C169" s="20" t="s">
        <v>165</v>
      </c>
      <c r="D169" s="20" t="s">
        <v>16</v>
      </c>
      <c r="E169" s="19" t="s">
        <v>86</v>
      </c>
      <c r="F169" s="59"/>
      <c r="G169" s="60">
        <f>SUM(G171+G175)</f>
        <v>1021.1</v>
      </c>
      <c r="H169" s="60">
        <f t="shared" ref="H169:I169" si="55">SUM(H171+H175)</f>
        <v>957.2</v>
      </c>
      <c r="I169" s="60">
        <f t="shared" si="55"/>
        <v>1091.4000000000001</v>
      </c>
    </row>
    <row r="170" spans="1:9" ht="19.5" thickBot="1">
      <c r="A170" s="18" t="s">
        <v>87</v>
      </c>
      <c r="B170" s="19" t="s">
        <v>22</v>
      </c>
      <c r="C170" s="20" t="s">
        <v>165</v>
      </c>
      <c r="D170" s="20" t="s">
        <v>16</v>
      </c>
      <c r="E170" s="19" t="s">
        <v>89</v>
      </c>
      <c r="F170" s="59"/>
      <c r="G170" s="60">
        <f>G171</f>
        <v>811.5</v>
      </c>
      <c r="H170" s="60">
        <f t="shared" ref="H170:I170" si="56">H171</f>
        <v>747.6</v>
      </c>
      <c r="I170" s="60">
        <f t="shared" si="56"/>
        <v>881.80000000000007</v>
      </c>
    </row>
    <row r="171" spans="1:9" ht="35.25" customHeight="1" thickBot="1">
      <c r="A171" s="18" t="s">
        <v>167</v>
      </c>
      <c r="B171" s="19">
        <v>739</v>
      </c>
      <c r="C171" s="20" t="s">
        <v>165</v>
      </c>
      <c r="D171" s="20" t="s">
        <v>16</v>
      </c>
      <c r="E171" s="19" t="s">
        <v>168</v>
      </c>
      <c r="F171" s="59"/>
      <c r="G171" s="60">
        <f>SUM(G172)</f>
        <v>811.5</v>
      </c>
      <c r="H171" s="60">
        <f t="shared" ref="H171:I171" si="57">SUM(H172)</f>
        <v>747.6</v>
      </c>
      <c r="I171" s="60">
        <f t="shared" si="57"/>
        <v>881.80000000000007</v>
      </c>
    </row>
    <row r="172" spans="1:9" ht="19.5" thickBot="1">
      <c r="A172" s="18" t="s">
        <v>169</v>
      </c>
      <c r="B172" s="19">
        <v>739</v>
      </c>
      <c r="C172" s="20" t="s">
        <v>165</v>
      </c>
      <c r="D172" s="20" t="s">
        <v>16</v>
      </c>
      <c r="E172" s="19" t="s">
        <v>170</v>
      </c>
      <c r="F172" s="59"/>
      <c r="G172" s="60">
        <f>SUM(G173:G174)</f>
        <v>811.5</v>
      </c>
      <c r="H172" s="60">
        <f t="shared" ref="H172:I172" si="58">SUM(H173:H174)</f>
        <v>747.6</v>
      </c>
      <c r="I172" s="60">
        <f t="shared" si="58"/>
        <v>881.80000000000007</v>
      </c>
    </row>
    <row r="173" spans="1:9" ht="38.25" thickBot="1">
      <c r="A173" s="18" t="s">
        <v>36</v>
      </c>
      <c r="B173" s="19">
        <v>739</v>
      </c>
      <c r="C173" s="20" t="s">
        <v>165</v>
      </c>
      <c r="D173" s="20" t="s">
        <v>16</v>
      </c>
      <c r="E173" s="19" t="s">
        <v>170</v>
      </c>
      <c r="F173" s="59">
        <v>240</v>
      </c>
      <c r="G173" s="60">
        <v>600.9</v>
      </c>
      <c r="H173" s="60">
        <v>537</v>
      </c>
      <c r="I173" s="61">
        <v>671.2</v>
      </c>
    </row>
    <row r="174" spans="1:9" ht="19.5" thickBot="1">
      <c r="A174" s="18" t="s">
        <v>61</v>
      </c>
      <c r="B174" s="19">
        <v>739</v>
      </c>
      <c r="C174" s="20" t="s">
        <v>165</v>
      </c>
      <c r="D174" s="20" t="s">
        <v>16</v>
      </c>
      <c r="E174" s="19" t="s">
        <v>170</v>
      </c>
      <c r="F174" s="59">
        <v>540</v>
      </c>
      <c r="G174" s="60">
        <v>210.6</v>
      </c>
      <c r="H174" s="60">
        <v>210.6</v>
      </c>
      <c r="I174" s="61">
        <v>210.6</v>
      </c>
    </row>
    <row r="175" spans="1:9" s="89" customFormat="1" ht="42.75" customHeight="1" thickBot="1">
      <c r="A175" s="88" t="s">
        <v>171</v>
      </c>
      <c r="B175" s="20" t="s">
        <v>22</v>
      </c>
      <c r="C175" s="20" t="s">
        <v>165</v>
      </c>
      <c r="D175" s="20" t="s">
        <v>16</v>
      </c>
      <c r="E175" s="20" t="s">
        <v>172</v>
      </c>
      <c r="F175" s="59"/>
      <c r="G175" s="60">
        <f>SUM(G176)</f>
        <v>209.6</v>
      </c>
      <c r="H175" s="60">
        <f t="shared" ref="H175:I176" si="59">SUM(H176)</f>
        <v>209.6</v>
      </c>
      <c r="I175" s="60">
        <f t="shared" si="59"/>
        <v>209.6</v>
      </c>
    </row>
    <row r="176" spans="1:9" ht="19.5" thickBot="1">
      <c r="A176" s="18" t="s">
        <v>173</v>
      </c>
      <c r="B176" s="19">
        <v>739</v>
      </c>
      <c r="C176" s="20" t="s">
        <v>165</v>
      </c>
      <c r="D176" s="20" t="s">
        <v>16</v>
      </c>
      <c r="E176" s="19" t="s">
        <v>174</v>
      </c>
      <c r="F176" s="59"/>
      <c r="G176" s="60">
        <f>SUM(G177)</f>
        <v>209.6</v>
      </c>
      <c r="H176" s="60">
        <f t="shared" si="59"/>
        <v>209.6</v>
      </c>
      <c r="I176" s="60">
        <f t="shared" si="59"/>
        <v>209.6</v>
      </c>
    </row>
    <row r="177" spans="1:9" ht="19.5" thickBot="1">
      <c r="A177" s="18" t="s">
        <v>61</v>
      </c>
      <c r="B177" s="19">
        <v>739</v>
      </c>
      <c r="C177" s="20" t="s">
        <v>165</v>
      </c>
      <c r="D177" s="20" t="s">
        <v>16</v>
      </c>
      <c r="E177" s="19" t="s">
        <v>174</v>
      </c>
      <c r="F177" s="19">
        <v>540</v>
      </c>
      <c r="G177" s="60">
        <v>209.6</v>
      </c>
      <c r="H177" s="21">
        <v>209.6</v>
      </c>
      <c r="I177" s="51">
        <v>209.6</v>
      </c>
    </row>
    <row r="178" spans="1:9" ht="19.5" hidden="1" thickBot="1">
      <c r="A178" s="12" t="s">
        <v>175</v>
      </c>
      <c r="B178" s="13">
        <v>739</v>
      </c>
      <c r="C178" s="14">
        <v>11</v>
      </c>
      <c r="D178" s="14"/>
      <c r="E178" s="13"/>
      <c r="F178" s="13"/>
      <c r="G178" s="75">
        <f>SUM(G179)</f>
        <v>0</v>
      </c>
      <c r="H178" s="17">
        <f t="shared" ref="H178:I182" si="60">SUM(H179)</f>
        <v>0</v>
      </c>
      <c r="I178" s="15">
        <f t="shared" si="60"/>
        <v>0</v>
      </c>
    </row>
    <row r="179" spans="1:9" ht="19.5" hidden="1" thickBot="1">
      <c r="A179" s="12" t="s">
        <v>176</v>
      </c>
      <c r="B179" s="13">
        <v>739</v>
      </c>
      <c r="C179" s="14">
        <v>11</v>
      </c>
      <c r="D179" s="14" t="s">
        <v>18</v>
      </c>
      <c r="E179" s="13"/>
      <c r="F179" s="13"/>
      <c r="G179" s="75">
        <f>SUM(G180)</f>
        <v>0</v>
      </c>
      <c r="H179" s="17">
        <f t="shared" si="60"/>
        <v>0</v>
      </c>
      <c r="I179" s="15">
        <f t="shared" si="60"/>
        <v>0</v>
      </c>
    </row>
    <row r="180" spans="1:9" ht="38.25" hidden="1" thickBot="1">
      <c r="A180" s="18" t="s">
        <v>141</v>
      </c>
      <c r="B180" s="19">
        <v>739</v>
      </c>
      <c r="C180" s="20">
        <v>11</v>
      </c>
      <c r="D180" s="20" t="s">
        <v>18</v>
      </c>
      <c r="E180" s="19" t="s">
        <v>86</v>
      </c>
      <c r="F180" s="19"/>
      <c r="G180" s="60">
        <f>SUM(G181)</f>
        <v>0</v>
      </c>
      <c r="H180" s="21">
        <f t="shared" si="60"/>
        <v>0</v>
      </c>
      <c r="I180" s="22">
        <f t="shared" si="60"/>
        <v>0</v>
      </c>
    </row>
    <row r="181" spans="1:9" ht="19.5" hidden="1" thickBot="1">
      <c r="A181" s="18" t="s">
        <v>177</v>
      </c>
      <c r="B181" s="19">
        <v>739</v>
      </c>
      <c r="C181" s="20">
        <v>11</v>
      </c>
      <c r="D181" s="20" t="s">
        <v>18</v>
      </c>
      <c r="E181" s="19" t="s">
        <v>178</v>
      </c>
      <c r="F181" s="19"/>
      <c r="G181" s="60">
        <f>SUM(G182)</f>
        <v>0</v>
      </c>
      <c r="H181" s="21">
        <f t="shared" si="60"/>
        <v>0</v>
      </c>
      <c r="I181" s="22">
        <f t="shared" si="60"/>
        <v>0</v>
      </c>
    </row>
    <row r="182" spans="1:9" ht="38.25" hidden="1" thickBot="1">
      <c r="A182" s="18" t="s">
        <v>179</v>
      </c>
      <c r="B182" s="19">
        <v>739</v>
      </c>
      <c r="C182" s="20">
        <v>11</v>
      </c>
      <c r="D182" s="20" t="s">
        <v>18</v>
      </c>
      <c r="E182" s="19" t="s">
        <v>180</v>
      </c>
      <c r="F182" s="19"/>
      <c r="G182" s="60">
        <f>SUM(G183)</f>
        <v>0</v>
      </c>
      <c r="H182" s="21">
        <f t="shared" si="60"/>
        <v>0</v>
      </c>
      <c r="I182" s="22">
        <f t="shared" si="60"/>
        <v>0</v>
      </c>
    </row>
    <row r="183" spans="1:9" ht="38.25" hidden="1" thickBot="1">
      <c r="A183" s="18" t="s">
        <v>36</v>
      </c>
      <c r="B183" s="19">
        <v>739</v>
      </c>
      <c r="C183" s="20">
        <v>11</v>
      </c>
      <c r="D183" s="20" t="s">
        <v>18</v>
      </c>
      <c r="E183" s="19" t="s">
        <v>180</v>
      </c>
      <c r="F183" s="19">
        <v>240</v>
      </c>
      <c r="G183" s="60">
        <v>0</v>
      </c>
      <c r="H183" s="21">
        <v>0</v>
      </c>
      <c r="I183" s="51">
        <v>0</v>
      </c>
    </row>
    <row r="184" spans="1:9" ht="19.5" thickBot="1">
      <c r="A184" s="12" t="s">
        <v>181</v>
      </c>
      <c r="B184" s="13">
        <v>739</v>
      </c>
      <c r="C184" s="14">
        <v>99</v>
      </c>
      <c r="D184" s="14"/>
      <c r="E184" s="13"/>
      <c r="F184" s="13"/>
      <c r="G184" s="75">
        <f>SUM(G185)</f>
        <v>0</v>
      </c>
      <c r="H184" s="17">
        <f t="shared" ref="H184:I186" si="61">SUM(H185)</f>
        <v>209.1</v>
      </c>
      <c r="I184" s="15">
        <f t="shared" si="61"/>
        <v>432.9</v>
      </c>
    </row>
    <row r="185" spans="1:9" ht="19.5" thickBot="1">
      <c r="A185" s="18" t="s">
        <v>181</v>
      </c>
      <c r="B185" s="19">
        <v>739</v>
      </c>
      <c r="C185" s="20">
        <v>99</v>
      </c>
      <c r="D185" s="20">
        <v>99</v>
      </c>
      <c r="E185" s="19"/>
      <c r="F185" s="19"/>
      <c r="G185" s="21">
        <f>SUM(G186)</f>
        <v>0</v>
      </c>
      <c r="H185" s="21">
        <f t="shared" si="61"/>
        <v>209.1</v>
      </c>
      <c r="I185" s="22">
        <f t="shared" si="61"/>
        <v>432.9</v>
      </c>
    </row>
    <row r="186" spans="1:9" ht="19.5" thickBot="1">
      <c r="A186" s="18" t="s">
        <v>181</v>
      </c>
      <c r="B186" s="19">
        <v>739</v>
      </c>
      <c r="C186" s="20">
        <v>99</v>
      </c>
      <c r="D186" s="20">
        <v>99</v>
      </c>
      <c r="E186" s="19" t="s">
        <v>182</v>
      </c>
      <c r="F186" s="19"/>
      <c r="G186" s="21">
        <f>SUM(G187)</f>
        <v>0</v>
      </c>
      <c r="H186" s="21">
        <f t="shared" si="61"/>
        <v>209.1</v>
      </c>
      <c r="I186" s="22">
        <f t="shared" si="61"/>
        <v>432.9</v>
      </c>
    </row>
    <row r="187" spans="1:9" ht="19.5" thickBot="1">
      <c r="A187" s="18" t="s">
        <v>181</v>
      </c>
      <c r="B187" s="19">
        <v>739</v>
      </c>
      <c r="C187" s="20">
        <v>99</v>
      </c>
      <c r="D187" s="20">
        <v>99</v>
      </c>
      <c r="E187" s="19" t="s">
        <v>182</v>
      </c>
      <c r="F187" s="19">
        <v>999</v>
      </c>
      <c r="G187" s="21">
        <v>0</v>
      </c>
      <c r="H187" s="21">
        <v>209.1</v>
      </c>
      <c r="I187" s="51">
        <v>432.9</v>
      </c>
    </row>
    <row r="188" spans="1:9" ht="19.5" thickBot="1">
      <c r="A188" s="12" t="s">
        <v>183</v>
      </c>
      <c r="B188" s="13"/>
      <c r="C188" s="14"/>
      <c r="D188" s="14"/>
      <c r="E188" s="13"/>
      <c r="F188" s="13"/>
      <c r="G188" s="15">
        <f>G16+G67+G75+G101+G128+G167+G100</f>
        <v>8849.8000000000011</v>
      </c>
      <c r="H188" s="15">
        <f>H16+H67+H76+H101+H128+H167+H184</f>
        <v>8556</v>
      </c>
      <c r="I188" s="15">
        <f>I16+I67+I76+I101+I128+I167+I184</f>
        <v>8858.6</v>
      </c>
    </row>
    <row r="194" spans="7:7">
      <c r="G194" s="90"/>
    </row>
  </sheetData>
  <mergeCells count="5">
    <mergeCell ref="H9:I9"/>
    <mergeCell ref="A10:I10"/>
    <mergeCell ref="A11:I11"/>
    <mergeCell ref="A12:I12"/>
    <mergeCell ref="A13:I13"/>
  </mergeCells>
  <pageMargins left="0.51181102362204722" right="0.51181102362204722" top="1.1417322834645669" bottom="0.55118110236220474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Natalia</cp:lastModifiedBy>
  <dcterms:created xsi:type="dcterms:W3CDTF">2024-08-27T11:27:40Z</dcterms:created>
  <dcterms:modified xsi:type="dcterms:W3CDTF">2024-11-11T06:57:35Z</dcterms:modified>
</cp:coreProperties>
</file>